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5480" windowHeight="11580"/>
  </bookViews>
  <sheets>
    <sheet name="JLP(R)FP-Ril" sheetId="5" r:id="rId1"/>
  </sheets>
  <calcPr calcId="125725"/>
</workbook>
</file>

<file path=xl/calcChain.xml><?xml version="1.0" encoding="utf-8"?>
<calcChain xmlns="http://schemas.openxmlformats.org/spreadsheetml/2006/main">
  <c r="D44" i="5"/>
  <c r="D46"/>
  <c r="D48"/>
  <c r="D43"/>
  <c r="D118"/>
  <c r="D90"/>
  <c r="D147"/>
  <c r="D138"/>
  <c r="D51"/>
  <c r="D42"/>
  <c r="D188"/>
  <c r="F164"/>
  <c r="F163"/>
  <c r="F159"/>
  <c r="F188"/>
  <c r="B8"/>
  <c r="B14"/>
  <c r="B16"/>
  <c r="C188"/>
  <c r="C42"/>
  <c r="C159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</calcChain>
</file>

<file path=xl/sharedStrings.xml><?xml version="1.0" encoding="utf-8"?>
<sst xmlns="http://schemas.openxmlformats.org/spreadsheetml/2006/main" count="191" uniqueCount="174">
  <si>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</si>
  <si>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</si>
  <si>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</si>
  <si>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</si>
  <si>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</si>
  <si>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</si>
  <si>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</si>
  <si>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</si>
  <si>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</si>
  <si>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</si>
  <si>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</si>
  <si>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</si>
  <si>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</si>
  <si>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</si>
  <si>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</si>
  <si>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</si>
  <si>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</si>
  <si>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</si>
  <si>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</si>
  <si>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</si>
  <si>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</si>
  <si>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</si>
  <si>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</si>
  <si>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</si>
  <si>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</si>
  <si>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</si>
  <si>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</si>
  <si>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</si>
  <si>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</si>
  <si>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</si>
  <si>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</si>
  <si>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</si>
  <si>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</si>
  <si>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</si>
  <si>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</si>
  <si>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</si>
  <si>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</si>
  <si>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</si>
  <si>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</si>
  <si>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</si>
  <si>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</si>
  <si>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</si>
  <si>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</si>
  <si>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</si>
  <si>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</si>
  <si>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</si>
  <si>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</si>
  <si>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</si>
  <si>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</si>
  <si>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</si>
  <si>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</si>
  <si>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</si>
  <si>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</si>
  <si>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</si>
  <si>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</si>
  <si>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</si>
  <si>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</si>
  <si>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</si>
  <si>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</si>
  <si>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</si>
  <si>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</si>
  <si>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</si>
  <si>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</si>
  <si>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</si>
  <si>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</si>
  <si>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</si>
  <si>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</si>
  <si>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</si>
  <si>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Procjena 2019.</t>
  </si>
  <si>
    <t xml:space="preserve"> Procjena 2019.</t>
  </si>
  <si>
    <t>Negativne tečajne razlike</t>
  </si>
  <si>
    <t>GLAZBENA ŠKOLA JOSIPA RUNJANINA</t>
  </si>
  <si>
    <t>01 Glazbena škola Josipa Runjanina Vinkovci</t>
  </si>
  <si>
    <t>Vlastiti</t>
  </si>
  <si>
    <t>Državni proračun- MZO</t>
  </si>
  <si>
    <t>Županijski proračun</t>
  </si>
  <si>
    <t xml:space="preserve">(Zlatko Dovhanj) </t>
  </si>
  <si>
    <t>Gradski  proračun- DEC.</t>
  </si>
  <si>
    <t>Gradski proračun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</si>
  <si>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</si>
  <si>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</si>
  <si>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</si>
  <si>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</si>
  <si>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</si>
  <si>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</si>
  <si>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</si>
  <si>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</si>
  <si>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</si>
  <si>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</si>
  <si>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</si>
  <si>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</si>
  <si>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</si>
  <si>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</si>
  <si>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</si>
  <si>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</si>
  <si>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</si>
  <si>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</si>
  <si>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</si>
  <si>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</si>
  <si>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</si>
  <si>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</si>
  <si>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</si>
  <si>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</si>
  <si>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</si>
  <si>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</si>
  <si>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</si>
  <si>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</si>
  <si>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</si>
  <si>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</si>
  <si>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</si>
  <si>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</si>
  <si>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</si>
  <si>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</si>
  <si>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</si>
  <si>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</si>
  <si>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</si>
  <si>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</si>
  <si>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</si>
  <si>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</si>
  <si>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</si>
  <si>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</si>
  <si>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</si>
  <si>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</si>
  <si>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</si>
  <si>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</si>
  <si>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</si>
  <si>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</si>
  <si>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</si>
  <si>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</si>
  <si>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</si>
  <si>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</si>
  <si>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</si>
  <si>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</si>
  <si>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</si>
  <si>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</si>
  <si>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</si>
  <si>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</si>
  <si>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</si>
  <si>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</si>
  <si>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</si>
  <si>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</si>
  <si>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</si>
  <si>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</si>
  <si>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</si>
  <si>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</si>
  <si>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</si>
  <si>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</si>
  <si>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</si>
  <si>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</si>
  <si>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</si>
  <si>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</si>
  <si>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</si>
  <si>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</si>
  <si>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</si>
  <si>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</si>
  <si>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</si>
  <si>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Predsjednik školskog odbora</t>
  </si>
  <si>
    <t>Brojčana oznaka i naziv aktivnosti:  01887211</t>
  </si>
  <si>
    <t>Ravnatelj:</t>
  </si>
  <si>
    <t xml:space="preserve">(Darko Domaćinović) </t>
  </si>
  <si>
    <t>Telefoni i ostali uređaji</t>
  </si>
  <si>
    <t>Novč.naknada zbog nezapoš.invalida</t>
  </si>
  <si>
    <t xml:space="preserve"> Procjena 2020.</t>
  </si>
  <si>
    <t>Prihodi od nefin. Im. i nadoknade šteta s osnova osiguranja</t>
  </si>
  <si>
    <t>Plan 2018.</t>
  </si>
  <si>
    <t>Procjena 2020.</t>
  </si>
  <si>
    <t>Radio i TV prijemnici</t>
  </si>
  <si>
    <t>Ostala komunikacijska oprema</t>
  </si>
  <si>
    <t>Oprema za održavanje prostorija</t>
  </si>
  <si>
    <t xml:space="preserve">I. IZMJENE I DOPUNE - Plan rashoda i izdataka 2018. i procjene 2019. i 2020. </t>
  </si>
  <si>
    <t>Datum: 13.03.2018.</t>
  </si>
  <si>
    <t>Plan 2018. od 13.03.2018.</t>
  </si>
  <si>
    <t xml:space="preserve">Pokrivanje manjka iz 2017. </t>
  </si>
  <si>
    <t>AKCIJSKI PLAN SMANJENJA MANJKA IZ PRETHODNE GODINE (VLASTITA SREDSTVA)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</si>
</sst>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2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4" fontId="8" fillId="3" borderId="2" xfId="2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43" fontId="9" fillId="0" borderId="0" xfId="2" applyFont="1" applyBorder="1"/>
    <xf numFmtId="4" fontId="8" fillId="4" borderId="0" xfId="0" applyNumberFormat="1" applyFont="1" applyFill="1" applyBorder="1"/>
    <xf numFmtId="43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quotePrefix="1" applyNumberFormat="1" applyFont="1" applyBorder="1" applyAlignment="1">
      <alignment horizontal="left"/>
    </xf>
    <xf numFmtId="4" fontId="8" fillId="0" borderId="0" xfId="0" quotePrefix="1" applyNumberFormat="1" applyFont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4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 wrapText="1"/>
    </xf>
    <xf numFmtId="3" fontId="11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0" fontId="8" fillId="6" borderId="10" xfId="0" quotePrefix="1" applyNumberFormat="1" applyFont="1" applyFill="1" applyBorder="1" applyAlignment="1">
      <alignment horizontal="center" vertical="center" wrapText="1"/>
    </xf>
    <xf numFmtId="0" fontId="8" fillId="6" borderId="11" xfId="0" applyNumberFormat="1" applyFont="1" applyFill="1" applyBorder="1" applyAlignment="1">
      <alignment horizontal="center" vertical="center" wrapText="1"/>
    </xf>
    <xf numFmtId="4" fontId="8" fillId="6" borderId="11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 vertical="center" wrapText="1"/>
    </xf>
    <xf numFmtId="3" fontId="8" fillId="6" borderId="11" xfId="0" quotePrefix="1" applyNumberFormat="1" applyFont="1" applyFill="1" applyBorder="1" applyAlignment="1">
      <alignment horizontal="center" vertical="center" wrapText="1"/>
    </xf>
    <xf numFmtId="3" fontId="8" fillId="6" borderId="12" xfId="0" quotePrefix="1" applyNumberFormat="1" applyFont="1" applyFill="1" applyBorder="1" applyAlignment="1">
      <alignment horizontal="center" vertical="center" wrapText="1"/>
    </xf>
    <xf numFmtId="0" fontId="13" fillId="5" borderId="3" xfId="0" quotePrefix="1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/>
    <xf numFmtId="0" fontId="8" fillId="3" borderId="8" xfId="0" applyNumberFormat="1" applyFont="1" applyFill="1" applyBorder="1" applyAlignment="1">
      <alignment horizontal="center"/>
    </xf>
    <xf numFmtId="4" fontId="8" fillId="3" borderId="8" xfId="0" applyNumberFormat="1" applyFont="1" applyFill="1" applyBorder="1"/>
    <xf numFmtId="0" fontId="8" fillId="3" borderId="5" xfId="0" applyNumberFormat="1" applyFont="1" applyFill="1" applyBorder="1" applyAlignment="1">
      <alignment horizontal="center"/>
    </xf>
    <xf numFmtId="3" fontId="12" fillId="3" borderId="0" xfId="0" applyNumberFormat="1" applyFont="1" applyFill="1"/>
    <xf numFmtId="3" fontId="12" fillId="4" borderId="0" xfId="0" applyNumberFormat="1" applyFont="1" applyFill="1"/>
    <xf numFmtId="0" fontId="9" fillId="0" borderId="5" xfId="0" applyNumberFormat="1" applyFont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 wrapText="1"/>
    </xf>
    <xf numFmtId="0" fontId="9" fillId="7" borderId="5" xfId="0" applyNumberFormat="1" applyFont="1" applyFill="1" applyBorder="1" applyAlignment="1">
      <alignment horizontal="center"/>
    </xf>
    <xf numFmtId="0" fontId="9" fillId="7" borderId="5" xfId="0" applyNumberFormat="1" applyFont="1" applyFill="1" applyBorder="1" applyAlignment="1">
      <alignment horizontal="center" wrapText="1"/>
    </xf>
    <xf numFmtId="3" fontId="7" fillId="7" borderId="0" xfId="0" applyNumberFormat="1" applyFont="1" applyFill="1"/>
    <xf numFmtId="0" fontId="9" fillId="0" borderId="5" xfId="0" applyNumberFormat="1" applyFont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/>
    <xf numFmtId="0" fontId="9" fillId="4" borderId="2" xfId="0" applyNumberFormat="1" applyFont="1" applyFill="1" applyBorder="1"/>
    <xf numFmtId="0" fontId="9" fillId="7" borderId="4" xfId="0" applyNumberFormat="1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 wrapText="1"/>
    </xf>
    <xf numFmtId="3" fontId="12" fillId="7" borderId="0" xfId="0" applyNumberFormat="1" applyFont="1" applyFill="1"/>
    <xf numFmtId="0" fontId="9" fillId="4" borderId="4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3" fontId="9" fillId="7" borderId="2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0" fontId="9" fillId="7" borderId="6" xfId="0" applyNumberFormat="1" applyFont="1" applyFill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7" borderId="7" xfId="0" applyNumberFormat="1" applyFont="1" applyFill="1" applyBorder="1" applyAlignment="1">
      <alignment horizontal="center"/>
    </xf>
    <xf numFmtId="0" fontId="9" fillId="7" borderId="16" xfId="0" applyNumberFormat="1" applyFont="1" applyFill="1" applyBorder="1" applyAlignment="1">
      <alignment horizontal="center"/>
    </xf>
    <xf numFmtId="0" fontId="13" fillId="5" borderId="3" xfId="0" applyNumberFormat="1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 wrapText="1" shrinkToFit="1"/>
    </xf>
    <xf numFmtId="49" fontId="8" fillId="3" borderId="5" xfId="0" applyNumberFormat="1" applyFont="1" applyFill="1" applyBorder="1" applyAlignment="1">
      <alignment horizontal="center" shrinkToFit="1"/>
    </xf>
    <xf numFmtId="49" fontId="9" fillId="7" borderId="5" xfId="0" applyNumberFormat="1" applyFont="1" applyFill="1" applyBorder="1" applyAlignment="1">
      <alignment horizontal="center" shrinkToFit="1"/>
    </xf>
    <xf numFmtId="0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shrinkToFit="1"/>
    </xf>
    <xf numFmtId="0" fontId="9" fillId="4" borderId="5" xfId="0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shrinkToFit="1"/>
    </xf>
    <xf numFmtId="49" fontId="8" fillId="3" borderId="2" xfId="0" applyNumberFormat="1" applyFont="1" applyFill="1" applyBorder="1" applyAlignment="1">
      <alignment horizontal="center" shrinkToFit="1"/>
    </xf>
    <xf numFmtId="49" fontId="9" fillId="7" borderId="2" xfId="0" applyNumberFormat="1" applyFont="1" applyFill="1" applyBorder="1" applyAlignment="1">
      <alignment horizontal="center" shrinkToFit="1"/>
    </xf>
    <xf numFmtId="49" fontId="9" fillId="4" borderId="2" xfId="0" applyNumberFormat="1" applyFont="1" applyFill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shrinkToFit="1"/>
    </xf>
    <xf numFmtId="0" fontId="9" fillId="4" borderId="0" xfId="0" applyNumberFormat="1" applyFont="1" applyFill="1" applyBorder="1" applyAlignment="1">
      <alignment horizontal="center"/>
    </xf>
    <xf numFmtId="0" fontId="8" fillId="4" borderId="0" xfId="0" quotePrefix="1" applyNumberFormat="1" applyFont="1" applyFill="1" applyBorder="1" applyAlignment="1">
      <alignment horizontal="center" vertical="justify"/>
    </xf>
    <xf numFmtId="3" fontId="8" fillId="4" borderId="0" xfId="0" applyNumberFormat="1" applyFont="1" applyFill="1" applyBorder="1"/>
    <xf numFmtId="0" fontId="9" fillId="0" borderId="0" xfId="0" applyNumberFormat="1" applyFont="1" applyBorder="1"/>
    <xf numFmtId="3" fontId="8" fillId="0" borderId="0" xfId="0" applyNumberFormat="1" applyFont="1" applyBorder="1" applyAlignment="1"/>
    <xf numFmtId="3" fontId="15" fillId="0" borderId="0" xfId="0" applyNumberFormat="1" applyFont="1"/>
    <xf numFmtId="4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0" fontId="9" fillId="0" borderId="0" xfId="0" applyNumberFormat="1" applyFont="1"/>
    <xf numFmtId="3" fontId="16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indent="1"/>
    </xf>
    <xf numFmtId="0" fontId="9" fillId="4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4" fontId="17" fillId="4" borderId="4" xfId="0" applyNumberFormat="1" applyFont="1" applyFill="1" applyBorder="1" applyAlignment="1">
      <alignment horizontal="center" vertical="center" wrapText="1"/>
    </xf>
    <xf numFmtId="4" fontId="13" fillId="8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7" borderId="4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8" fillId="3" borderId="14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/>
    </xf>
    <xf numFmtId="3" fontId="8" fillId="3" borderId="23" xfId="0" applyNumberFormat="1" applyFont="1" applyFill="1" applyBorder="1" applyAlignment="1">
      <alignment horizontal="center"/>
    </xf>
    <xf numFmtId="4" fontId="8" fillId="3" borderId="13" xfId="0" applyNumberFormat="1" applyFont="1" applyFill="1" applyBorder="1"/>
    <xf numFmtId="4" fontId="8" fillId="3" borderId="8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164" fontId="13" fillId="5" borderId="4" xfId="0" applyNumberFormat="1" applyFont="1" applyFill="1" applyBorder="1" applyAlignment="1">
      <alignment horizontal="right" vertical="center" wrapText="1"/>
    </xf>
    <xf numFmtId="4" fontId="13" fillId="5" borderId="4" xfId="0" applyNumberFormat="1" applyFont="1" applyFill="1" applyBorder="1" applyAlignment="1">
      <alignment horizontal="right" vertical="center" wrapText="1"/>
    </xf>
    <xf numFmtId="4" fontId="8" fillId="3" borderId="9" xfId="0" applyNumberFormat="1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8" fillId="3" borderId="8" xfId="0" applyNumberFormat="1" applyFont="1" applyFill="1" applyBorder="1" applyAlignment="1">
      <alignment horizontal="right"/>
    </xf>
    <xf numFmtId="164" fontId="8" fillId="3" borderId="5" xfId="0" applyNumberFormat="1" applyFont="1" applyFill="1" applyBorder="1" applyAlignment="1">
      <alignment horizontal="right"/>
    </xf>
    <xf numFmtId="164" fontId="9" fillId="7" borderId="5" xfId="0" applyNumberFormat="1" applyFont="1" applyFill="1" applyBorder="1" applyAlignment="1">
      <alignment horizontal="right"/>
    </xf>
    <xf numFmtId="4" fontId="9" fillId="7" borderId="5" xfId="0" applyNumberFormat="1" applyFont="1" applyFill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4" fontId="9" fillId="4" borderId="5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164" fontId="9" fillId="7" borderId="4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164" fontId="9" fillId="4" borderId="4" xfId="0" applyNumberFormat="1" applyFont="1" applyFill="1" applyBorder="1" applyAlignment="1">
      <alignment horizontal="right"/>
    </xf>
    <xf numFmtId="4" fontId="9" fillId="4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4" fontId="14" fillId="5" borderId="4" xfId="0" applyNumberFormat="1" applyFont="1" applyFill="1" applyBorder="1" applyAlignment="1">
      <alignment horizontal="right"/>
    </xf>
    <xf numFmtId="164" fontId="8" fillId="3" borderId="4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4" fontId="8" fillId="7" borderId="2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right"/>
    </xf>
    <xf numFmtId="4" fontId="8" fillId="4" borderId="2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4" fontId="17" fillId="7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4" fontId="17" fillId="3" borderId="24" xfId="0" applyNumberFormat="1" applyFont="1" applyFill="1" applyBorder="1" applyAlignment="1">
      <alignment horizontal="center" vertical="center" wrapText="1"/>
    </xf>
    <xf numFmtId="4" fontId="13" fillId="8" borderId="4" xfId="5" applyNumberFormat="1" applyFont="1" applyFill="1" applyBorder="1" applyAlignment="1">
      <alignment horizontal="right" vertical="center" wrapText="1"/>
    </xf>
    <xf numFmtId="4" fontId="8" fillId="3" borderId="5" xfId="5" applyNumberFormat="1" applyFont="1" applyFill="1" applyBorder="1" applyAlignment="1">
      <alignment horizontal="right" wrapText="1"/>
    </xf>
    <xf numFmtId="4" fontId="9" fillId="7" borderId="5" xfId="5" applyNumberFormat="1" applyFont="1" applyFill="1" applyBorder="1" applyAlignment="1">
      <alignment horizontal="right" wrapText="1"/>
    </xf>
    <xf numFmtId="4" fontId="9" fillId="0" borderId="5" xfId="5" applyNumberFormat="1" applyFont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 wrapText="1"/>
    </xf>
    <xf numFmtId="4" fontId="9" fillId="0" borderId="2" xfId="5" applyNumberFormat="1" applyFont="1" applyBorder="1" applyAlignment="1">
      <alignment horizontal="right" wrapText="1"/>
    </xf>
    <xf numFmtId="4" fontId="9" fillId="4" borderId="2" xfId="5" applyNumberFormat="1" applyFont="1" applyFill="1" applyBorder="1" applyAlignment="1">
      <alignment horizontal="right" wrapText="1"/>
    </xf>
    <xf numFmtId="4" fontId="9" fillId="7" borderId="4" xfId="5" applyNumberFormat="1" applyFont="1" applyFill="1" applyBorder="1" applyAlignment="1">
      <alignment horizontal="right" wrapText="1"/>
    </xf>
    <xf numFmtId="4" fontId="9" fillId="4" borderId="4" xfId="5" applyNumberFormat="1" applyFont="1" applyFill="1" applyBorder="1" applyAlignment="1">
      <alignment horizontal="right" wrapText="1"/>
    </xf>
    <xf numFmtId="4" fontId="9" fillId="0" borderId="4" xfId="5" applyNumberFormat="1" applyFont="1" applyFill="1" applyBorder="1" applyAlignment="1">
      <alignment horizontal="right" wrapText="1"/>
    </xf>
    <xf numFmtId="4" fontId="9" fillId="0" borderId="4" xfId="5" applyNumberFormat="1" applyFont="1" applyBorder="1" applyAlignment="1">
      <alignment horizontal="right" wrapText="1"/>
    </xf>
    <xf numFmtId="4" fontId="14" fillId="8" borderId="4" xfId="5" applyNumberFormat="1" applyFont="1" applyFill="1" applyBorder="1" applyAlignment="1">
      <alignment horizontal="right"/>
    </xf>
    <xf numFmtId="4" fontId="8" fillId="3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/>
    </xf>
    <xf numFmtId="4" fontId="9" fillId="7" borderId="5" xfId="5" applyNumberFormat="1" applyFont="1" applyFill="1" applyBorder="1" applyAlignment="1">
      <alignment horizontal="right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4" borderId="5" xfId="5" applyNumberFormat="1" applyFont="1" applyFill="1" applyBorder="1" applyAlignment="1">
      <alignment horizontal="right"/>
    </xf>
    <xf numFmtId="4" fontId="9" fillId="4" borderId="4" xfId="5" applyNumberFormat="1" applyFont="1" applyFill="1" applyBorder="1" applyAlignment="1">
      <alignment horizontal="right"/>
    </xf>
    <xf numFmtId="4" fontId="9" fillId="0" borderId="5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9" fillId="7" borderId="4" xfId="5" applyNumberFormat="1" applyFont="1" applyFill="1" applyBorder="1" applyAlignment="1">
      <alignment horizontal="right"/>
    </xf>
    <xf numFmtId="4" fontId="14" fillId="5" borderId="4" xfId="5" applyNumberFormat="1" applyFont="1" applyFill="1" applyBorder="1" applyAlignment="1">
      <alignment horizontal="right"/>
    </xf>
    <xf numFmtId="4" fontId="9" fillId="4" borderId="2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13" fillId="5" borderId="4" xfId="5" applyNumberFormat="1" applyFont="1" applyFill="1" applyBorder="1" applyAlignment="1">
      <alignment horizontal="right" vertical="center" wrapText="1"/>
    </xf>
    <xf numFmtId="4" fontId="18" fillId="3" borderId="8" xfId="8" applyNumberFormat="1" applyFont="1" applyFill="1" applyBorder="1"/>
    <xf numFmtId="4" fontId="18" fillId="3" borderId="5" xfId="8" applyNumberFormat="1" applyFont="1" applyFill="1" applyBorder="1"/>
    <xf numFmtId="164" fontId="19" fillId="7" borderId="2" xfId="8" applyNumberFormat="1" applyFont="1" applyFill="1" applyBorder="1" applyAlignment="1"/>
    <xf numFmtId="164" fontId="19" fillId="0" borderId="2" xfId="8" applyNumberFormat="1" applyFont="1" applyBorder="1" applyAlignment="1"/>
    <xf numFmtId="164" fontId="18" fillId="3" borderId="2" xfId="8" applyNumberFormat="1" applyFont="1" applyFill="1" applyBorder="1" applyAlignment="1"/>
    <xf numFmtId="164" fontId="18" fillId="3" borderId="8" xfId="8" applyNumberFormat="1" applyFont="1" applyFill="1" applyBorder="1" applyAlignment="1"/>
    <xf numFmtId="164" fontId="18" fillId="3" borderId="5" xfId="8" applyNumberFormat="1" applyFont="1" applyFill="1" applyBorder="1" applyAlignment="1"/>
    <xf numFmtId="164" fontId="13" fillId="5" borderId="2" xfId="8" applyNumberFormat="1" applyFont="1" applyFill="1" applyBorder="1" applyAlignment="1"/>
    <xf numFmtId="164" fontId="19" fillId="3" borderId="2" xfId="8" applyNumberFormat="1" applyFont="1" applyFill="1" applyBorder="1" applyAlignment="1"/>
    <xf numFmtId="164" fontId="19" fillId="4" borderId="2" xfId="8" applyNumberFormat="1" applyFont="1" applyFill="1" applyBorder="1" applyAlignment="1"/>
    <xf numFmtId="3" fontId="6" fillId="3" borderId="21" xfId="0" applyNumberFormat="1" applyFont="1" applyFill="1" applyBorder="1" applyAlignment="1">
      <alignment horizontal="center" vertical="center" wrapText="1"/>
    </xf>
    <xf numFmtId="4" fontId="9" fillId="9" borderId="2" xfId="5" applyNumberFormat="1" applyFont="1" applyFill="1" applyBorder="1" applyAlignment="1">
      <alignment horizontal="right" wrapText="1"/>
    </xf>
    <xf numFmtId="164" fontId="9" fillId="9" borderId="2" xfId="0" applyNumberFormat="1" applyFont="1" applyFill="1" applyBorder="1" applyAlignment="1">
      <alignment horizontal="right"/>
    </xf>
    <xf numFmtId="49" fontId="21" fillId="7" borderId="2" xfId="0" applyNumberFormat="1" applyFont="1" applyFill="1" applyBorder="1" applyAlignment="1">
      <alignment horizontal="center" wrapText="1" shrinkToFit="1"/>
    </xf>
    <xf numFmtId="49" fontId="9" fillId="0" borderId="4" xfId="0" applyNumberFormat="1" applyFont="1" applyBorder="1" applyAlignment="1">
      <alignment horizontal="center" shrinkToFit="1"/>
    </xf>
    <xf numFmtId="164" fontId="19" fillId="0" borderId="4" xfId="8" applyNumberFormat="1" applyFont="1" applyBorder="1" applyAlignment="1"/>
    <xf numFmtId="0" fontId="9" fillId="3" borderId="25" xfId="0" applyNumberFormat="1" applyFont="1" applyFill="1" applyBorder="1" applyAlignment="1">
      <alignment horizontal="center"/>
    </xf>
    <xf numFmtId="0" fontId="8" fillId="3" borderId="26" xfId="0" quotePrefix="1" applyNumberFormat="1" applyFont="1" applyFill="1" applyBorder="1" applyAlignment="1">
      <alignment horizontal="center" vertical="justify"/>
    </xf>
    <xf numFmtId="4" fontId="8" fillId="3" borderId="26" xfId="0" applyNumberFormat="1" applyFont="1" applyFill="1" applyBorder="1" applyAlignment="1">
      <alignment horizontal="right"/>
    </xf>
    <xf numFmtId="4" fontId="8" fillId="3" borderId="27" xfId="0" applyNumberFormat="1" applyFont="1" applyFill="1" applyBorder="1" applyAlignment="1">
      <alignment horizontal="right"/>
    </xf>
    <xf numFmtId="164" fontId="18" fillId="3" borderId="26" xfId="8" applyNumberFormat="1" applyFont="1" applyFill="1" applyBorder="1" applyAlignment="1"/>
    <xf numFmtId="4" fontId="17" fillId="3" borderId="26" xfId="0" applyNumberFormat="1" applyFont="1" applyFill="1" applyBorder="1" applyAlignment="1">
      <alignment horizontal="center" vertical="center" wrapText="1"/>
    </xf>
    <xf numFmtId="4" fontId="8" fillId="3" borderId="26" xfId="5" applyNumberFormat="1" applyFont="1" applyFill="1" applyBorder="1" applyAlignment="1">
      <alignment horizontal="right"/>
    </xf>
    <xf numFmtId="164" fontId="8" fillId="3" borderId="26" xfId="0" applyNumberFormat="1" applyFont="1" applyFill="1" applyBorder="1" applyAlignment="1">
      <alignment horizontal="right"/>
    </xf>
    <xf numFmtId="4" fontId="22" fillId="3" borderId="28" xfId="0" applyNumberFormat="1" applyFont="1" applyFill="1" applyBorder="1"/>
    <xf numFmtId="0" fontId="22" fillId="4" borderId="0" xfId="0" applyNumberFormat="1" applyFont="1" applyFill="1" applyBorder="1" applyAlignment="1">
      <alignment horizontal="center"/>
    </xf>
    <xf numFmtId="4" fontId="22" fillId="4" borderId="0" xfId="0" applyNumberFormat="1" applyFont="1" applyFill="1" applyBorder="1"/>
    <xf numFmtId="0" fontId="22" fillId="4" borderId="0" xfId="0" applyNumberFormat="1" applyFont="1" applyFill="1" applyBorder="1" applyAlignment="1"/>
    <xf numFmtId="0" fontId="8" fillId="0" borderId="28" xfId="0" applyNumberFormat="1" applyFont="1" applyBorder="1" applyAlignment="1">
      <alignment horizontal="center"/>
    </xf>
    <xf numFmtId="164" fontId="9" fillId="0" borderId="29" xfId="0" applyNumberFormat="1" applyFont="1" applyBorder="1"/>
    <xf numFmtId="3" fontId="8" fillId="3" borderId="30" xfId="0" applyNumberFormat="1" applyFont="1" applyFill="1" applyBorder="1" applyAlignment="1">
      <alignment horizontal="center"/>
    </xf>
    <xf numFmtId="0" fontId="22" fillId="3" borderId="18" xfId="0" applyNumberFormat="1" applyFont="1" applyFill="1" applyBorder="1" applyAlignment="1">
      <alignment horizontal="center"/>
    </xf>
    <xf numFmtId="0" fontId="22" fillId="3" borderId="19" xfId="0" applyNumberFormat="1" applyFont="1" applyFill="1" applyBorder="1" applyAlignment="1">
      <alignment horizontal="center"/>
    </xf>
    <xf numFmtId="0" fontId="22" fillId="3" borderId="20" xfId="0" applyNumberFormat="1" applyFont="1" applyFill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9">
    <cellStyle name="Comma" xfId="2" builtinId="3"/>
    <cellStyle name="Comma 2" xfId="7"/>
    <cellStyle name="Normal" xfId="0" builtinId="0"/>
    <cellStyle name="Normal 2" xfId="5"/>
    <cellStyle name="Normal 3" xfId="3"/>
    <cellStyle name="Normal 3 2" xfId="8"/>
    <cellStyle name="Normal 4" xfId="4"/>
    <cellStyle name="Normalno 2" xfId="1"/>
    <cellStyle name="Normalno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97"/>
  <sheetViews>
    <sheetView tabSelected="1" topLeftCell="A7" zoomScale="60" zoomScaleNormal="60" workbookViewId="0">
      <selection activeCell="B19" sqref="B19"/>
    </sheetView>
  </sheetViews>
  <sheetFormatPr defaultColWidth="19.42578125" defaultRowHeight="18.75"/>
  <cols>
    <col min="1" max="1" width="36.7109375" style="29" customWidth="1"/>
    <col min="2" max="2" width="36.85546875" style="30" customWidth="1"/>
    <col min="3" max="3" width="19.5703125" style="2" bestFit="1" customWidth="1"/>
    <col min="4" max="4" width="18.42578125" style="31" customWidth="1"/>
    <col min="5" max="5" width="19.85546875" style="1" customWidth="1"/>
    <col min="6" max="6" width="20" style="1" customWidth="1"/>
    <col min="7" max="7" width="19.5703125" style="1" bestFit="1" customWidth="1"/>
    <col min="8" max="8" width="20" style="1" customWidth="1"/>
    <col min="9" max="9" width="19.5703125" style="1" bestFit="1" customWidth="1"/>
    <col min="10" max="11" width="18.42578125" style="1" customWidth="1"/>
    <col min="12" max="12" width="17.42578125" style="1" customWidth="1"/>
    <col min="13" max="15" width="19.42578125" style="1"/>
    <col min="16" max="62" width="19.42578125" style="52"/>
    <col min="63" max="16384" width="19.42578125" style="1"/>
  </cols>
  <sheetData>
    <row r="1" spans="1:16" ht="15.75" customHeight="1" thickBot="1">
      <c r="A1" s="257" t="s">
        <v>71</v>
      </c>
      <c r="B1" s="258"/>
      <c r="C1" s="258"/>
      <c r="D1" s="259"/>
      <c r="N1" s="255" t="s">
        <v>12</v>
      </c>
      <c r="O1" s="256"/>
      <c r="P1" s="119"/>
    </row>
    <row r="2" spans="1:16" ht="20.25" customHeight="1">
      <c r="A2" s="264" t="s">
        <v>169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3"/>
      <c r="O2" s="3"/>
      <c r="P2" s="119"/>
    </row>
    <row r="3" spans="1:16" ht="20.25" customHeight="1">
      <c r="A3" s="4"/>
      <c r="B3" s="262"/>
      <c r="C3" s="262"/>
      <c r="D3" s="262"/>
      <c r="E3" s="262"/>
      <c r="F3" s="262"/>
      <c r="G3" s="262"/>
      <c r="H3" s="262"/>
      <c r="I3" s="5"/>
      <c r="J3" s="3"/>
      <c r="K3" s="3"/>
      <c r="L3" s="3"/>
      <c r="M3" s="3"/>
      <c r="N3" s="3"/>
      <c r="O3" s="3"/>
      <c r="P3" s="119"/>
    </row>
    <row r="4" spans="1:16" ht="18" customHeight="1">
      <c r="A4" s="6" t="s">
        <v>13</v>
      </c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</row>
    <row r="5" spans="1:16" ht="22.5" customHeight="1">
      <c r="A5" s="12" t="s">
        <v>71</v>
      </c>
      <c r="B5" s="13"/>
      <c r="C5" s="14"/>
      <c r="D5" s="15"/>
      <c r="E5" s="10"/>
      <c r="F5" s="10"/>
      <c r="G5" s="10"/>
      <c r="H5" s="10"/>
      <c r="I5" s="10"/>
      <c r="J5" s="10"/>
      <c r="K5" s="10"/>
      <c r="L5" s="10"/>
      <c r="M5" s="10"/>
    </row>
    <row r="6" spans="1:16" ht="16.5" customHeight="1" thickBot="1">
      <c r="A6" s="16"/>
      <c r="B6" s="10"/>
      <c r="C6" s="11"/>
      <c r="D6" s="15"/>
      <c r="E6" s="10"/>
      <c r="F6" s="10"/>
      <c r="G6" s="10"/>
      <c r="H6" s="10"/>
      <c r="I6" s="10"/>
      <c r="J6" s="10"/>
      <c r="K6" s="10"/>
      <c r="L6" s="10"/>
      <c r="M6" s="10"/>
    </row>
    <row r="7" spans="1:16" ht="36">
      <c r="A7" s="228" t="s">
        <v>14</v>
      </c>
      <c r="B7" s="132" t="s">
        <v>164</v>
      </c>
      <c r="C7" s="133" t="s">
        <v>68</v>
      </c>
      <c r="D7" s="134" t="s">
        <v>165</v>
      </c>
      <c r="E7" s="260" t="s">
        <v>81</v>
      </c>
      <c r="F7" s="260"/>
      <c r="G7" s="260"/>
      <c r="H7" s="260"/>
      <c r="I7" s="260"/>
      <c r="J7" s="260"/>
      <c r="K7" s="18"/>
      <c r="L7" s="260"/>
      <c r="M7" s="260"/>
      <c r="N7" s="260"/>
      <c r="O7" s="260"/>
    </row>
    <row r="8" spans="1:16">
      <c r="A8" s="135" t="s">
        <v>9</v>
      </c>
      <c r="B8" s="19">
        <f>D188+E188+F188+G188</f>
        <v>5969716</v>
      </c>
      <c r="C8" s="20">
        <v>5886000</v>
      </c>
      <c r="D8" s="20">
        <v>5886000</v>
      </c>
      <c r="E8" s="260"/>
      <c r="F8" s="260"/>
      <c r="G8" s="260"/>
      <c r="H8" s="263"/>
      <c r="I8" s="263"/>
      <c r="J8" s="263"/>
      <c r="K8" s="21"/>
      <c r="L8" s="261"/>
      <c r="M8" s="261"/>
      <c r="N8" s="261"/>
      <c r="O8" s="261"/>
    </row>
    <row r="9" spans="1:16" ht="36.75">
      <c r="A9" s="135" t="s">
        <v>62</v>
      </c>
      <c r="B9" s="19">
        <v>700</v>
      </c>
      <c r="C9" s="20">
        <v>700</v>
      </c>
      <c r="D9" s="20">
        <v>700</v>
      </c>
      <c r="E9" s="260" t="s">
        <v>157</v>
      </c>
      <c r="F9" s="260"/>
      <c r="G9" s="260"/>
      <c r="H9" s="260"/>
      <c r="I9" s="260"/>
      <c r="J9" s="260"/>
      <c r="K9" s="22"/>
      <c r="L9" s="261"/>
      <c r="M9" s="261"/>
      <c r="N9" s="261"/>
      <c r="O9" s="261"/>
    </row>
    <row r="10" spans="1:16">
      <c r="A10" s="135" t="s">
        <v>155</v>
      </c>
      <c r="B10" s="19">
        <v>557913.55000000005</v>
      </c>
      <c r="C10" s="20">
        <v>699300</v>
      </c>
      <c r="D10" s="20">
        <v>699300</v>
      </c>
      <c r="E10" s="131"/>
      <c r="F10" s="17"/>
      <c r="G10" s="17"/>
      <c r="H10" s="17"/>
      <c r="I10" s="17"/>
      <c r="J10" s="17"/>
      <c r="K10" s="22"/>
      <c r="L10" s="23"/>
      <c r="M10" s="23"/>
      <c r="N10" s="23"/>
      <c r="O10" s="23"/>
    </row>
    <row r="11" spans="1:16" ht="36">
      <c r="A11" s="136" t="s">
        <v>8</v>
      </c>
      <c r="B11" s="24">
        <v>0</v>
      </c>
      <c r="C11" s="20">
        <v>0</v>
      </c>
      <c r="D11" s="20">
        <v>0</v>
      </c>
      <c r="E11" s="260" t="s">
        <v>82</v>
      </c>
      <c r="F11" s="260"/>
      <c r="G11" s="260"/>
      <c r="H11" s="263"/>
      <c r="I11" s="263"/>
      <c r="J11" s="263"/>
      <c r="K11" s="22"/>
      <c r="L11" s="261"/>
      <c r="M11" s="261"/>
      <c r="N11" s="261"/>
      <c r="O11" s="261"/>
    </row>
    <row r="12" spans="1:16">
      <c r="A12" s="137" t="s">
        <v>1</v>
      </c>
      <c r="B12" s="19">
        <v>11000</v>
      </c>
      <c r="C12" s="20">
        <v>40000</v>
      </c>
      <c r="D12" s="20">
        <v>40000</v>
      </c>
      <c r="E12" s="253" t="s">
        <v>83</v>
      </c>
      <c r="F12" s="253"/>
      <c r="G12" s="253"/>
      <c r="H12" s="254"/>
      <c r="I12" s="254"/>
      <c r="J12" s="254"/>
      <c r="K12" s="25"/>
      <c r="L12" s="254"/>
      <c r="M12" s="254"/>
      <c r="N12" s="254"/>
      <c r="O12" s="254"/>
    </row>
    <row r="13" spans="1:16">
      <c r="A13" s="137" t="s">
        <v>11</v>
      </c>
      <c r="B13" s="19">
        <v>66500</v>
      </c>
      <c r="C13" s="20">
        <v>84000</v>
      </c>
      <c r="D13" s="20">
        <v>84000</v>
      </c>
      <c r="E13" s="10"/>
      <c r="F13" s="10"/>
      <c r="G13" s="10"/>
      <c r="H13" s="26"/>
      <c r="I13" s="26"/>
      <c r="J13" s="10"/>
      <c r="K13" s="10"/>
      <c r="L13" s="10"/>
      <c r="M13" s="10"/>
    </row>
    <row r="14" spans="1:16" ht="19.5" thickBot="1">
      <c r="A14" s="138" t="s">
        <v>15</v>
      </c>
      <c r="B14" s="54">
        <f>SUM(B8:B13)</f>
        <v>6605829.5499999998</v>
      </c>
      <c r="C14" s="54">
        <v>6710000</v>
      </c>
      <c r="D14" s="139">
        <v>6710000</v>
      </c>
      <c r="E14" s="10"/>
      <c r="F14" s="10"/>
      <c r="G14" s="10"/>
      <c r="H14" s="28"/>
      <c r="I14" s="28"/>
      <c r="J14" s="10"/>
      <c r="K14" s="10"/>
      <c r="L14" s="10"/>
      <c r="M14" s="10"/>
    </row>
    <row r="15" spans="1:16" ht="30.75" customHeight="1" thickBot="1">
      <c r="A15" s="246" t="s">
        <v>172</v>
      </c>
      <c r="B15" s="247">
        <v>-30000</v>
      </c>
      <c r="L15" s="10"/>
      <c r="M15" s="10"/>
    </row>
    <row r="16" spans="1:16" ht="30.75" customHeight="1" thickBot="1">
      <c r="A16" s="248" t="s">
        <v>15</v>
      </c>
      <c r="B16" s="139">
        <f>B14+B15</f>
        <v>6575829.5499999998</v>
      </c>
      <c r="L16" s="10"/>
      <c r="M16" s="10"/>
    </row>
    <row r="17" spans="1:13" ht="30.75" customHeight="1">
      <c r="L17" s="10"/>
      <c r="M17" s="10"/>
    </row>
    <row r="18" spans="1:13" ht="30.75" customHeight="1">
      <c r="L18" s="10"/>
      <c r="M18" s="10"/>
    </row>
    <row r="19" spans="1:13" ht="30.75" customHeight="1">
      <c r="L19" s="10"/>
      <c r="M19" s="10"/>
    </row>
    <row r="20" spans="1:13" ht="30.75" customHeight="1">
      <c r="L20" s="10"/>
      <c r="M20" s="10"/>
    </row>
    <row r="21" spans="1:13" ht="30.75" customHeight="1">
      <c r="L21" s="10"/>
      <c r="M21" s="10"/>
    </row>
    <row r="22" spans="1:13" ht="30.75" customHeight="1">
      <c r="L22" s="10"/>
      <c r="M22" s="10"/>
    </row>
    <row r="23" spans="1:13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62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62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62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62">
      <c r="A36" s="16"/>
      <c r="B36" s="16"/>
      <c r="C36" s="11"/>
      <c r="D36" s="7"/>
      <c r="E36" s="10"/>
      <c r="F36" s="10"/>
      <c r="G36" s="10"/>
      <c r="H36" s="10"/>
      <c r="I36" s="10"/>
      <c r="J36" s="10"/>
      <c r="K36" s="10"/>
      <c r="L36" s="10"/>
      <c r="M36" s="10"/>
    </row>
    <row r="37" spans="1:62" ht="19.5">
      <c r="A37" s="34"/>
      <c r="B37" s="34"/>
      <c r="C37" s="35"/>
      <c r="D37" s="36"/>
      <c r="E37" s="34"/>
      <c r="F37" s="34"/>
      <c r="G37" s="34"/>
      <c r="H37" s="34"/>
      <c r="I37" s="34"/>
      <c r="J37" s="34"/>
      <c r="K37" s="34"/>
      <c r="L37" s="34"/>
      <c r="M37" s="34"/>
      <c r="N37" s="37"/>
      <c r="O37" s="37"/>
    </row>
    <row r="38" spans="1:62" ht="8.25" customHeight="1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1"/>
    </row>
    <row r="39" spans="1:62" ht="9.75" customHeight="1">
      <c r="A39" s="38"/>
      <c r="B39" s="38"/>
      <c r="C39" s="39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2"/>
      <c r="O39" s="42"/>
    </row>
    <row r="40" spans="1:62" s="31" customFormat="1" ht="21.75" customHeight="1" thickBot="1">
      <c r="A40" s="43" t="s">
        <v>16</v>
      </c>
      <c r="B40" s="44"/>
      <c r="C40" s="11"/>
      <c r="D40" s="44" t="s">
        <v>72</v>
      </c>
      <c r="E40" s="13"/>
      <c r="F40" s="13"/>
      <c r="G40" s="13"/>
      <c r="H40" s="13"/>
      <c r="I40" s="13"/>
      <c r="J40" s="10"/>
      <c r="K40" s="1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</row>
    <row r="41" spans="1:62" ht="107.25" customHeight="1">
      <c r="A41" s="45" t="s">
        <v>17</v>
      </c>
      <c r="B41" s="46" t="s">
        <v>0</v>
      </c>
      <c r="C41" s="47" t="s">
        <v>171</v>
      </c>
      <c r="D41" s="48" t="s">
        <v>74</v>
      </c>
      <c r="E41" s="48" t="s">
        <v>77</v>
      </c>
      <c r="F41" s="48" t="s">
        <v>78</v>
      </c>
      <c r="G41" s="48" t="s">
        <v>75</v>
      </c>
      <c r="H41" s="48" t="s">
        <v>73</v>
      </c>
      <c r="I41" s="48" t="s">
        <v>8</v>
      </c>
      <c r="J41" s="48" t="s">
        <v>11</v>
      </c>
      <c r="K41" s="48" t="s">
        <v>1</v>
      </c>
      <c r="L41" s="48" t="s">
        <v>163</v>
      </c>
      <c r="M41" s="48" t="s">
        <v>24</v>
      </c>
      <c r="N41" s="49" t="s">
        <v>69</v>
      </c>
      <c r="O41" s="50" t="s">
        <v>162</v>
      </c>
    </row>
    <row r="42" spans="1:62">
      <c r="A42" s="51">
        <v>3</v>
      </c>
      <c r="B42" s="123"/>
      <c r="C42" s="122">
        <f>D42+E42+F42+G42+H42+I42+J42+K42+L42+M42</f>
        <v>6363979.5499999998</v>
      </c>
      <c r="D42" s="186">
        <f>D43+D51</f>
        <v>5186000</v>
      </c>
      <c r="E42" s="145">
        <v>245216</v>
      </c>
      <c r="F42" s="146">
        <v>165000</v>
      </c>
      <c r="G42" s="217">
        <v>323500</v>
      </c>
      <c r="H42" s="217">
        <v>366763.55</v>
      </c>
      <c r="I42" s="146">
        <v>0</v>
      </c>
      <c r="J42" s="146">
        <v>66500</v>
      </c>
      <c r="K42" s="146">
        <v>11000</v>
      </c>
      <c r="L42" s="146">
        <v>0</v>
      </c>
      <c r="M42" s="146">
        <v>0</v>
      </c>
      <c r="N42" s="146">
        <v>6440150</v>
      </c>
      <c r="O42" s="146">
        <v>6440150</v>
      </c>
    </row>
    <row r="43" spans="1:62" ht="19.5" thickBot="1">
      <c r="A43" s="53">
        <v>31</v>
      </c>
      <c r="B43" s="53" t="s">
        <v>7</v>
      </c>
      <c r="C43" s="124">
        <f t="shared" ref="C43:C106" si="0">D43+E43+F43+G43+H43+I43+J43+K43+L43+M43</f>
        <v>5012000</v>
      </c>
      <c r="D43" s="212">
        <f>D44+D46+D48</f>
        <v>4992000</v>
      </c>
      <c r="E43" s="140">
        <v>0</v>
      </c>
      <c r="F43" s="140">
        <v>0</v>
      </c>
      <c r="G43" s="212">
        <v>20000</v>
      </c>
      <c r="H43" s="212">
        <v>0</v>
      </c>
      <c r="I43" s="140">
        <v>0</v>
      </c>
      <c r="J43" s="140">
        <v>0</v>
      </c>
      <c r="K43" s="140">
        <v>0</v>
      </c>
      <c r="L43" s="140">
        <v>0</v>
      </c>
      <c r="M43" s="140">
        <v>0</v>
      </c>
      <c r="N43" s="140">
        <v>4992000</v>
      </c>
      <c r="O43" s="147">
        <v>4992000</v>
      </c>
    </row>
    <row r="44" spans="1:62" s="56" customFormat="1">
      <c r="A44" s="55">
        <v>311</v>
      </c>
      <c r="B44" s="55" t="s">
        <v>20</v>
      </c>
      <c r="C44" s="125">
        <f t="shared" si="0"/>
        <v>4000000</v>
      </c>
      <c r="D44" s="198">
        <f>D45</f>
        <v>4000000</v>
      </c>
      <c r="E44" s="141">
        <v>0</v>
      </c>
      <c r="F44" s="141">
        <v>0</v>
      </c>
      <c r="G44" s="213">
        <v>0</v>
      </c>
      <c r="H44" s="213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8">
        <v>4000000</v>
      </c>
      <c r="O44" s="148">
        <v>4000000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</row>
    <row r="45" spans="1:62">
      <c r="A45" s="58">
        <v>31111</v>
      </c>
      <c r="B45" s="58" t="s">
        <v>29</v>
      </c>
      <c r="C45" s="121">
        <f t="shared" si="0"/>
        <v>4000000</v>
      </c>
      <c r="D45" s="199">
        <v>4000000</v>
      </c>
      <c r="E45" s="142">
        <v>0</v>
      </c>
      <c r="F45" s="142">
        <v>0</v>
      </c>
      <c r="G45" s="214">
        <v>0</v>
      </c>
      <c r="H45" s="214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50">
        <v>4000000</v>
      </c>
      <c r="O45" s="150">
        <v>4000000</v>
      </c>
    </row>
    <row r="46" spans="1:62" s="56" customFormat="1">
      <c r="A46" s="59">
        <v>312</v>
      </c>
      <c r="B46" s="59" t="s">
        <v>18</v>
      </c>
      <c r="C46" s="126">
        <f t="shared" si="0"/>
        <v>160000</v>
      </c>
      <c r="D46" s="215">
        <f>D47</f>
        <v>140000</v>
      </c>
      <c r="E46" s="143">
        <v>0</v>
      </c>
      <c r="F46" s="143">
        <v>0</v>
      </c>
      <c r="G46" s="215">
        <v>20000</v>
      </c>
      <c r="H46" s="215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140000</v>
      </c>
      <c r="O46" s="143">
        <v>140000</v>
      </c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</row>
    <row r="47" spans="1:62">
      <c r="A47" s="60">
        <v>3121</v>
      </c>
      <c r="B47" s="60" t="s">
        <v>30</v>
      </c>
      <c r="C47" s="121">
        <f t="shared" si="0"/>
        <v>160000</v>
      </c>
      <c r="D47" s="216">
        <v>140000</v>
      </c>
      <c r="E47" s="144">
        <v>0</v>
      </c>
      <c r="F47" s="144">
        <v>0</v>
      </c>
      <c r="G47" s="216">
        <v>20000</v>
      </c>
      <c r="H47" s="216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51">
        <v>140000</v>
      </c>
      <c r="O47" s="151">
        <v>140000</v>
      </c>
    </row>
    <row r="48" spans="1:62" s="56" customFormat="1">
      <c r="A48" s="61">
        <v>313</v>
      </c>
      <c r="B48" s="61" t="s">
        <v>26</v>
      </c>
      <c r="C48" s="126">
        <f t="shared" si="0"/>
        <v>852000</v>
      </c>
      <c r="D48" s="213">
        <f>D49+D50</f>
        <v>852000</v>
      </c>
      <c r="E48" s="141">
        <v>0</v>
      </c>
      <c r="F48" s="141">
        <v>0</v>
      </c>
      <c r="G48" s="213">
        <v>0</v>
      </c>
      <c r="H48" s="213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852000</v>
      </c>
      <c r="O48" s="141">
        <v>852000</v>
      </c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</row>
    <row r="49" spans="1:62">
      <c r="A49" s="60">
        <v>3132</v>
      </c>
      <c r="B49" s="60" t="s">
        <v>31</v>
      </c>
      <c r="C49" s="121">
        <f t="shared" si="0"/>
        <v>745000</v>
      </c>
      <c r="D49" s="216">
        <v>745000</v>
      </c>
      <c r="E49" s="144">
        <v>0</v>
      </c>
      <c r="F49" s="144">
        <v>0</v>
      </c>
      <c r="G49" s="216">
        <v>0</v>
      </c>
      <c r="H49" s="216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51">
        <v>745000</v>
      </c>
      <c r="O49" s="151">
        <v>745000</v>
      </c>
    </row>
    <row r="50" spans="1:62">
      <c r="A50" s="60">
        <v>3133</v>
      </c>
      <c r="B50" s="60" t="s">
        <v>32</v>
      </c>
      <c r="C50" s="121">
        <f t="shared" si="0"/>
        <v>107000</v>
      </c>
      <c r="D50" s="216">
        <v>107000</v>
      </c>
      <c r="E50" s="152">
        <v>0</v>
      </c>
      <c r="F50" s="152">
        <v>0</v>
      </c>
      <c r="G50" s="216">
        <v>0</v>
      </c>
      <c r="H50" s="216">
        <v>0</v>
      </c>
      <c r="I50" s="144">
        <v>0</v>
      </c>
      <c r="J50" s="144">
        <v>0</v>
      </c>
      <c r="K50" s="144">
        <v>0</v>
      </c>
      <c r="L50" s="144">
        <v>0</v>
      </c>
      <c r="M50" s="144">
        <v>0</v>
      </c>
      <c r="N50" s="151">
        <v>107000</v>
      </c>
      <c r="O50" s="151">
        <v>107000</v>
      </c>
    </row>
    <row r="51" spans="1:62" ht="19.5" thickBot="1">
      <c r="A51" s="53">
        <v>32</v>
      </c>
      <c r="B51" s="53" t="s">
        <v>19</v>
      </c>
      <c r="C51" s="124">
        <f t="shared" si="0"/>
        <v>1347329.55</v>
      </c>
      <c r="D51" s="212">
        <f>D90+D138</f>
        <v>194000</v>
      </c>
      <c r="E51" s="153">
        <v>241216</v>
      </c>
      <c r="F51" s="153">
        <v>165000</v>
      </c>
      <c r="G51" s="212">
        <v>303500</v>
      </c>
      <c r="H51" s="218">
        <v>366113.55</v>
      </c>
      <c r="I51" s="140">
        <v>0</v>
      </c>
      <c r="J51" s="140">
        <v>66500</v>
      </c>
      <c r="K51" s="140">
        <v>11000</v>
      </c>
      <c r="L51" s="140">
        <v>0</v>
      </c>
      <c r="M51" s="140">
        <v>0</v>
      </c>
      <c r="N51" s="140">
        <v>1443500</v>
      </c>
      <c r="O51" s="140">
        <v>1443500</v>
      </c>
    </row>
    <row r="52" spans="1:62" s="56" customFormat="1" ht="33" customHeight="1">
      <c r="A52" s="55">
        <v>321</v>
      </c>
      <c r="B52" s="62" t="s">
        <v>63</v>
      </c>
      <c r="C52" s="126">
        <f t="shared" si="0"/>
        <v>441887.03</v>
      </c>
      <c r="D52" s="187">
        <v>0</v>
      </c>
      <c r="E52" s="154">
        <v>40387.03</v>
      </c>
      <c r="F52" s="154">
        <v>0</v>
      </c>
      <c r="G52" s="198">
        <v>303500</v>
      </c>
      <c r="H52" s="219">
        <v>72000</v>
      </c>
      <c r="I52" s="148">
        <v>0</v>
      </c>
      <c r="J52" s="148">
        <v>26000</v>
      </c>
      <c r="K52" s="148">
        <v>0</v>
      </c>
      <c r="L52" s="148">
        <v>0</v>
      </c>
      <c r="M52" s="148">
        <v>0</v>
      </c>
      <c r="N52" s="148">
        <v>431100</v>
      </c>
      <c r="O52" s="148">
        <v>431100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</row>
    <row r="53" spans="1:62" s="65" customFormat="1">
      <c r="A53" s="63">
        <v>3211</v>
      </c>
      <c r="B53" s="64" t="s">
        <v>33</v>
      </c>
      <c r="C53" s="184">
        <f t="shared" si="0"/>
        <v>121387.03</v>
      </c>
      <c r="D53" s="188">
        <v>0</v>
      </c>
      <c r="E53" s="155">
        <v>38387.03</v>
      </c>
      <c r="F53" s="155">
        <v>0</v>
      </c>
      <c r="G53" s="200">
        <v>0</v>
      </c>
      <c r="H53" s="220">
        <v>65000</v>
      </c>
      <c r="I53" s="156">
        <v>0</v>
      </c>
      <c r="J53" s="156">
        <v>18000</v>
      </c>
      <c r="K53" s="156">
        <v>0</v>
      </c>
      <c r="L53" s="156">
        <v>0</v>
      </c>
      <c r="M53" s="156">
        <v>0</v>
      </c>
      <c r="N53" s="156">
        <v>126100</v>
      </c>
      <c r="O53" s="156">
        <v>126100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>
      <c r="A54" s="58">
        <v>32111</v>
      </c>
      <c r="B54" s="66" t="s">
        <v>84</v>
      </c>
      <c r="C54" s="121">
        <f t="shared" si="0"/>
        <v>29000</v>
      </c>
      <c r="D54" s="189">
        <v>0</v>
      </c>
      <c r="E54" s="157">
        <v>6000</v>
      </c>
      <c r="F54" s="157">
        <v>0</v>
      </c>
      <c r="G54" s="199">
        <v>0</v>
      </c>
      <c r="H54" s="221">
        <v>15000</v>
      </c>
      <c r="I54" s="149">
        <v>0</v>
      </c>
      <c r="J54" s="149">
        <v>8000</v>
      </c>
      <c r="K54" s="149">
        <v>0</v>
      </c>
      <c r="L54" s="149">
        <v>0</v>
      </c>
      <c r="M54" s="149">
        <v>0</v>
      </c>
      <c r="N54" s="150">
        <v>30100</v>
      </c>
      <c r="O54" s="150">
        <v>30100</v>
      </c>
    </row>
    <row r="55" spans="1:62" ht="36.75">
      <c r="A55" s="58">
        <v>32112</v>
      </c>
      <c r="B55" s="66" t="s">
        <v>85</v>
      </c>
      <c r="C55" s="121">
        <f t="shared" si="0"/>
        <v>4000</v>
      </c>
      <c r="D55" s="189">
        <v>0</v>
      </c>
      <c r="E55" s="157">
        <v>0</v>
      </c>
      <c r="F55" s="157">
        <v>0</v>
      </c>
      <c r="G55" s="199">
        <v>0</v>
      </c>
      <c r="H55" s="221">
        <v>4000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50">
        <v>4000</v>
      </c>
      <c r="O55" s="150">
        <v>4000</v>
      </c>
    </row>
    <row r="56" spans="1:62" ht="36.75">
      <c r="A56" s="58">
        <v>32113</v>
      </c>
      <c r="B56" s="66" t="s">
        <v>86</v>
      </c>
      <c r="C56" s="121">
        <f t="shared" si="0"/>
        <v>10000</v>
      </c>
      <c r="D56" s="189">
        <v>0</v>
      </c>
      <c r="E56" s="157">
        <v>6000</v>
      </c>
      <c r="F56" s="157">
        <v>0</v>
      </c>
      <c r="G56" s="199">
        <v>0</v>
      </c>
      <c r="H56" s="221">
        <v>4000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50">
        <v>12000</v>
      </c>
      <c r="O56" s="150">
        <v>12000</v>
      </c>
    </row>
    <row r="57" spans="1:62" ht="36.75">
      <c r="A57" s="58">
        <v>32114</v>
      </c>
      <c r="B57" s="66" t="s">
        <v>87</v>
      </c>
      <c r="C57" s="121">
        <f t="shared" si="0"/>
        <v>6000</v>
      </c>
      <c r="D57" s="189">
        <v>0</v>
      </c>
      <c r="E57" s="157">
        <v>0</v>
      </c>
      <c r="F57" s="157">
        <v>0</v>
      </c>
      <c r="G57" s="199">
        <v>0</v>
      </c>
      <c r="H57" s="221">
        <v>6000</v>
      </c>
      <c r="I57" s="149">
        <v>0</v>
      </c>
      <c r="J57" s="149">
        <v>0</v>
      </c>
      <c r="K57" s="149">
        <v>0</v>
      </c>
      <c r="L57" s="149">
        <v>0</v>
      </c>
      <c r="M57" s="149">
        <v>0</v>
      </c>
      <c r="N57" s="150">
        <v>10000</v>
      </c>
      <c r="O57" s="150">
        <v>10000</v>
      </c>
    </row>
    <row r="58" spans="1:62" ht="36.75">
      <c r="A58" s="58">
        <v>32115</v>
      </c>
      <c r="B58" s="66" t="s">
        <v>88</v>
      </c>
      <c r="C58" s="121">
        <f t="shared" si="0"/>
        <v>66387.03</v>
      </c>
      <c r="D58" s="189">
        <v>0</v>
      </c>
      <c r="E58" s="157">
        <v>26387.03</v>
      </c>
      <c r="F58" s="157">
        <v>0</v>
      </c>
      <c r="G58" s="199">
        <v>0</v>
      </c>
      <c r="H58" s="221">
        <v>30000</v>
      </c>
      <c r="I58" s="149">
        <v>0</v>
      </c>
      <c r="J58" s="149">
        <v>10000</v>
      </c>
      <c r="K58" s="149">
        <v>0</v>
      </c>
      <c r="L58" s="149">
        <v>0</v>
      </c>
      <c r="M58" s="149">
        <v>0</v>
      </c>
      <c r="N58" s="150">
        <v>60000</v>
      </c>
      <c r="O58" s="150">
        <v>60000</v>
      </c>
    </row>
    <row r="59" spans="1:62" ht="36.75">
      <c r="A59" s="58">
        <v>32116</v>
      </c>
      <c r="B59" s="66" t="s">
        <v>89</v>
      </c>
      <c r="C59" s="121">
        <f t="shared" si="0"/>
        <v>6000</v>
      </c>
      <c r="D59" s="189">
        <v>0</v>
      </c>
      <c r="E59" s="157">
        <v>0</v>
      </c>
      <c r="F59" s="157">
        <v>0</v>
      </c>
      <c r="G59" s="199">
        <v>0</v>
      </c>
      <c r="H59" s="221">
        <v>6000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50">
        <v>10000</v>
      </c>
      <c r="O59" s="150">
        <v>10000</v>
      </c>
    </row>
    <row r="60" spans="1:62">
      <c r="A60" s="58">
        <v>32117</v>
      </c>
      <c r="B60" s="66" t="s">
        <v>90</v>
      </c>
      <c r="C60" s="121">
        <f t="shared" si="0"/>
        <v>0</v>
      </c>
      <c r="D60" s="189">
        <v>0</v>
      </c>
      <c r="E60" s="157">
        <v>0</v>
      </c>
      <c r="F60" s="157">
        <v>0</v>
      </c>
      <c r="G60" s="199">
        <v>0</v>
      </c>
      <c r="H60" s="221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50">
        <v>0</v>
      </c>
      <c r="O60" s="150">
        <v>0</v>
      </c>
    </row>
    <row r="61" spans="1:62" s="65" customFormat="1">
      <c r="A61" s="63">
        <v>3212</v>
      </c>
      <c r="B61" s="64" t="s">
        <v>34</v>
      </c>
      <c r="C61" s="127">
        <f t="shared" si="0"/>
        <v>300000</v>
      </c>
      <c r="D61" s="188">
        <v>0</v>
      </c>
      <c r="E61" s="155">
        <v>0</v>
      </c>
      <c r="F61" s="155">
        <v>0</v>
      </c>
      <c r="G61" s="200">
        <v>300000</v>
      </c>
      <c r="H61" s="220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300000</v>
      </c>
      <c r="O61" s="156">
        <v>300000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</row>
    <row r="62" spans="1:62" s="65" customFormat="1">
      <c r="A62" s="63">
        <v>3213</v>
      </c>
      <c r="B62" s="64" t="s">
        <v>35</v>
      </c>
      <c r="C62" s="127">
        <f t="shared" si="0"/>
        <v>20500</v>
      </c>
      <c r="D62" s="188">
        <v>0</v>
      </c>
      <c r="E62" s="155">
        <v>2000</v>
      </c>
      <c r="F62" s="155">
        <v>0</v>
      </c>
      <c r="G62" s="200">
        <v>3500</v>
      </c>
      <c r="H62" s="220">
        <v>7000</v>
      </c>
      <c r="I62" s="156">
        <v>0</v>
      </c>
      <c r="J62" s="156">
        <v>8000</v>
      </c>
      <c r="K62" s="156">
        <v>0</v>
      </c>
      <c r="L62" s="156">
        <v>0</v>
      </c>
      <c r="M62" s="156">
        <v>0</v>
      </c>
      <c r="N62" s="156">
        <v>5000</v>
      </c>
      <c r="O62" s="156">
        <v>5000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</row>
    <row r="63" spans="1:62" ht="36.75">
      <c r="A63" s="58">
        <v>32131</v>
      </c>
      <c r="B63" s="66" t="s">
        <v>91</v>
      </c>
      <c r="C63" s="121">
        <f t="shared" si="0"/>
        <v>5000</v>
      </c>
      <c r="D63" s="189">
        <v>0</v>
      </c>
      <c r="E63" s="157">
        <v>2000</v>
      </c>
      <c r="F63" s="157">
        <v>0</v>
      </c>
      <c r="G63" s="199">
        <v>0</v>
      </c>
      <c r="H63" s="221">
        <v>3000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50">
        <v>5000</v>
      </c>
      <c r="O63" s="150">
        <v>5000</v>
      </c>
    </row>
    <row r="64" spans="1:62">
      <c r="A64" s="58">
        <v>32132</v>
      </c>
      <c r="B64" s="66" t="s">
        <v>92</v>
      </c>
      <c r="C64" s="121">
        <f t="shared" si="0"/>
        <v>15500</v>
      </c>
      <c r="D64" s="189">
        <v>0</v>
      </c>
      <c r="E64" s="157">
        <v>0</v>
      </c>
      <c r="F64" s="157">
        <v>0</v>
      </c>
      <c r="G64" s="199">
        <v>3500</v>
      </c>
      <c r="H64" s="221">
        <v>4000</v>
      </c>
      <c r="I64" s="149">
        <v>0</v>
      </c>
      <c r="J64" s="149">
        <v>8000</v>
      </c>
      <c r="K64" s="149">
        <v>0</v>
      </c>
      <c r="L64" s="149">
        <v>0</v>
      </c>
      <c r="M64" s="149">
        <v>0</v>
      </c>
      <c r="N64" s="150">
        <v>0</v>
      </c>
      <c r="O64" s="150">
        <v>0</v>
      </c>
    </row>
    <row r="65" spans="1:62" s="65" customFormat="1" ht="36.75">
      <c r="A65" s="63">
        <v>3214</v>
      </c>
      <c r="B65" s="64" t="s">
        <v>60</v>
      </c>
      <c r="C65" s="127">
        <f t="shared" si="0"/>
        <v>0</v>
      </c>
      <c r="D65" s="188">
        <v>0</v>
      </c>
      <c r="E65" s="155">
        <v>0</v>
      </c>
      <c r="F65" s="155">
        <v>0</v>
      </c>
      <c r="G65" s="200">
        <v>0</v>
      </c>
      <c r="H65" s="220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</row>
    <row r="66" spans="1:62" ht="36.75">
      <c r="A66" s="58">
        <v>32141</v>
      </c>
      <c r="B66" s="66" t="s">
        <v>60</v>
      </c>
      <c r="C66" s="121">
        <f t="shared" si="0"/>
        <v>0</v>
      </c>
      <c r="D66" s="189">
        <v>0</v>
      </c>
      <c r="E66" s="157">
        <v>0</v>
      </c>
      <c r="F66" s="157">
        <v>0</v>
      </c>
      <c r="G66" s="199">
        <v>0</v>
      </c>
      <c r="H66" s="221">
        <v>0</v>
      </c>
      <c r="I66" s="149">
        <v>0</v>
      </c>
      <c r="J66" s="149">
        <v>0</v>
      </c>
      <c r="K66" s="149">
        <v>0</v>
      </c>
      <c r="L66" s="149">
        <v>0</v>
      </c>
      <c r="M66" s="149">
        <v>0</v>
      </c>
      <c r="N66" s="150">
        <v>0</v>
      </c>
      <c r="O66" s="150">
        <v>0</v>
      </c>
    </row>
    <row r="67" spans="1:62" ht="36.75">
      <c r="A67" s="58">
        <v>32149</v>
      </c>
      <c r="B67" s="66" t="s">
        <v>93</v>
      </c>
      <c r="C67" s="121">
        <f t="shared" si="0"/>
        <v>0</v>
      </c>
      <c r="D67" s="189">
        <v>0</v>
      </c>
      <c r="E67" s="157">
        <v>0</v>
      </c>
      <c r="F67" s="157">
        <v>0</v>
      </c>
      <c r="G67" s="199">
        <v>0</v>
      </c>
      <c r="H67" s="221">
        <v>0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150">
        <v>0</v>
      </c>
      <c r="O67" s="150">
        <v>0</v>
      </c>
    </row>
    <row r="68" spans="1:62" s="56" customFormat="1" ht="36.75">
      <c r="A68" s="59">
        <v>322</v>
      </c>
      <c r="B68" s="67" t="s">
        <v>3</v>
      </c>
      <c r="C68" s="129">
        <f t="shared" si="0"/>
        <v>101400</v>
      </c>
      <c r="D68" s="201">
        <v>0</v>
      </c>
      <c r="E68" s="158">
        <v>74900</v>
      </c>
      <c r="F68" s="158">
        <v>0</v>
      </c>
      <c r="G68" s="215">
        <v>0</v>
      </c>
      <c r="H68" s="222">
        <v>26500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120900</v>
      </c>
      <c r="O68" s="143">
        <v>120900</v>
      </c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</row>
    <row r="69" spans="1:62" s="65" customFormat="1">
      <c r="A69" s="68">
        <v>3221</v>
      </c>
      <c r="B69" s="69" t="s">
        <v>36</v>
      </c>
      <c r="C69" s="182">
        <f t="shared" si="0"/>
        <v>33000</v>
      </c>
      <c r="D69" s="190">
        <v>0</v>
      </c>
      <c r="E69" s="159">
        <v>23000</v>
      </c>
      <c r="F69" s="155">
        <v>0</v>
      </c>
      <c r="G69" s="200">
        <v>0</v>
      </c>
      <c r="H69" s="220">
        <v>10000</v>
      </c>
      <c r="I69" s="160">
        <v>0</v>
      </c>
      <c r="J69" s="160">
        <v>0</v>
      </c>
      <c r="K69" s="160">
        <v>0</v>
      </c>
      <c r="L69" s="160">
        <v>0</v>
      </c>
      <c r="M69" s="160">
        <v>0</v>
      </c>
      <c r="N69" s="156">
        <v>36000</v>
      </c>
      <c r="O69" s="156">
        <v>36000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</row>
    <row r="70" spans="1:62">
      <c r="A70" s="70">
        <v>32211</v>
      </c>
      <c r="B70" s="71" t="s">
        <v>36</v>
      </c>
      <c r="C70" s="121">
        <f t="shared" si="0"/>
        <v>8000</v>
      </c>
      <c r="D70" s="191">
        <v>0</v>
      </c>
      <c r="E70" s="161">
        <v>6000</v>
      </c>
      <c r="F70" s="157">
        <v>0</v>
      </c>
      <c r="G70" s="199">
        <v>0</v>
      </c>
      <c r="H70" s="221">
        <v>2000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63">
        <v>9000</v>
      </c>
      <c r="O70" s="163">
        <v>9000</v>
      </c>
    </row>
    <row r="71" spans="1:62" ht="36.75">
      <c r="A71" s="70">
        <v>32212</v>
      </c>
      <c r="B71" s="71" t="s">
        <v>94</v>
      </c>
      <c r="C71" s="121">
        <f t="shared" si="0"/>
        <v>4000</v>
      </c>
      <c r="D71" s="191">
        <v>0</v>
      </c>
      <c r="E71" s="161">
        <v>3000</v>
      </c>
      <c r="F71" s="157">
        <v>0</v>
      </c>
      <c r="G71" s="199">
        <v>0</v>
      </c>
      <c r="H71" s="221">
        <v>1000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63">
        <v>4000</v>
      </c>
      <c r="O71" s="163">
        <v>4000</v>
      </c>
    </row>
    <row r="72" spans="1:62">
      <c r="A72" s="70">
        <v>32213</v>
      </c>
      <c r="B72" s="71" t="s">
        <v>95</v>
      </c>
      <c r="C72" s="121">
        <f t="shared" si="0"/>
        <v>0</v>
      </c>
      <c r="D72" s="191">
        <v>0</v>
      </c>
      <c r="E72" s="161">
        <v>0</v>
      </c>
      <c r="F72" s="157">
        <v>0</v>
      </c>
      <c r="G72" s="199">
        <v>0</v>
      </c>
      <c r="H72" s="221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63">
        <v>0</v>
      </c>
      <c r="O72" s="163">
        <v>0</v>
      </c>
    </row>
    <row r="73" spans="1:62" ht="36.75">
      <c r="A73" s="70">
        <v>32214</v>
      </c>
      <c r="B73" s="71" t="s">
        <v>96</v>
      </c>
      <c r="C73" s="121">
        <f t="shared" si="0"/>
        <v>7000</v>
      </c>
      <c r="D73" s="191">
        <v>0</v>
      </c>
      <c r="E73" s="161">
        <v>5000</v>
      </c>
      <c r="F73" s="157">
        <v>0</v>
      </c>
      <c r="G73" s="199">
        <v>0</v>
      </c>
      <c r="H73" s="221">
        <v>2000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63">
        <v>8000</v>
      </c>
      <c r="O73" s="163">
        <v>8000</v>
      </c>
    </row>
    <row r="74" spans="1:62">
      <c r="A74" s="70">
        <v>32216</v>
      </c>
      <c r="B74" s="71" t="s">
        <v>97</v>
      </c>
      <c r="C74" s="121">
        <f t="shared" si="0"/>
        <v>9000</v>
      </c>
      <c r="D74" s="191"/>
      <c r="E74" s="161">
        <v>7000</v>
      </c>
      <c r="F74" s="157">
        <v>0</v>
      </c>
      <c r="G74" s="199">
        <v>0</v>
      </c>
      <c r="H74" s="221">
        <v>2000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63">
        <v>10000</v>
      </c>
      <c r="O74" s="163">
        <v>10000</v>
      </c>
    </row>
    <row r="75" spans="1:62" ht="36.75">
      <c r="A75" s="70">
        <v>32219</v>
      </c>
      <c r="B75" s="71" t="s">
        <v>98</v>
      </c>
      <c r="C75" s="121">
        <f t="shared" si="0"/>
        <v>5000</v>
      </c>
      <c r="D75" s="191">
        <v>0</v>
      </c>
      <c r="E75" s="161">
        <v>2000</v>
      </c>
      <c r="F75" s="157">
        <v>0</v>
      </c>
      <c r="G75" s="199">
        <v>0</v>
      </c>
      <c r="H75" s="221">
        <v>3000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63">
        <v>5000</v>
      </c>
      <c r="O75" s="163">
        <v>5000</v>
      </c>
    </row>
    <row r="76" spans="1:62" s="65" customFormat="1">
      <c r="A76" s="68">
        <v>3222</v>
      </c>
      <c r="B76" s="69" t="s">
        <v>79</v>
      </c>
      <c r="C76" s="127">
        <f t="shared" si="0"/>
        <v>0</v>
      </c>
      <c r="D76" s="190">
        <v>0</v>
      </c>
      <c r="E76" s="159">
        <v>0</v>
      </c>
      <c r="F76" s="155">
        <v>0</v>
      </c>
      <c r="G76" s="200">
        <v>0</v>
      </c>
      <c r="H76" s="220">
        <v>0</v>
      </c>
      <c r="I76" s="160">
        <v>0</v>
      </c>
      <c r="J76" s="160">
        <v>0</v>
      </c>
      <c r="K76" s="160">
        <v>0</v>
      </c>
      <c r="L76" s="160">
        <v>0</v>
      </c>
      <c r="M76" s="160">
        <v>0</v>
      </c>
      <c r="N76" s="160">
        <v>0</v>
      </c>
      <c r="O76" s="160">
        <v>0</v>
      </c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</row>
    <row r="77" spans="1:62" s="65" customFormat="1">
      <c r="A77" s="68">
        <v>3223</v>
      </c>
      <c r="B77" s="69" t="s">
        <v>37</v>
      </c>
      <c r="C77" s="127">
        <f t="shared" si="0"/>
        <v>47900</v>
      </c>
      <c r="D77" s="190">
        <v>0</v>
      </c>
      <c r="E77" s="159">
        <v>44900</v>
      </c>
      <c r="F77" s="159">
        <v>0</v>
      </c>
      <c r="G77" s="202">
        <v>0</v>
      </c>
      <c r="H77" s="220">
        <v>3000</v>
      </c>
      <c r="I77" s="160">
        <v>0</v>
      </c>
      <c r="J77" s="160">
        <v>0</v>
      </c>
      <c r="K77" s="160">
        <v>0</v>
      </c>
      <c r="L77" s="160">
        <v>0</v>
      </c>
      <c r="M77" s="160">
        <v>0</v>
      </c>
      <c r="N77" s="160">
        <v>55900</v>
      </c>
      <c r="O77" s="160">
        <v>55900</v>
      </c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</row>
    <row r="78" spans="1:62">
      <c r="A78" s="70">
        <v>32231</v>
      </c>
      <c r="B78" s="71" t="s">
        <v>37</v>
      </c>
      <c r="C78" s="121">
        <f t="shared" si="0"/>
        <v>14900</v>
      </c>
      <c r="D78" s="191">
        <v>0</v>
      </c>
      <c r="E78" s="161">
        <v>13900</v>
      </c>
      <c r="F78" s="161">
        <v>0</v>
      </c>
      <c r="G78" s="214">
        <v>0</v>
      </c>
      <c r="H78" s="221">
        <v>1000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63">
        <v>19900</v>
      </c>
      <c r="O78" s="163">
        <v>19900</v>
      </c>
    </row>
    <row r="79" spans="1:62">
      <c r="A79" s="70">
        <v>32232</v>
      </c>
      <c r="B79" s="71" t="s">
        <v>99</v>
      </c>
      <c r="C79" s="121">
        <f t="shared" si="0"/>
        <v>0</v>
      </c>
      <c r="D79" s="191">
        <v>0</v>
      </c>
      <c r="E79" s="161">
        <v>0</v>
      </c>
      <c r="F79" s="161">
        <v>0</v>
      </c>
      <c r="G79" s="214">
        <v>0</v>
      </c>
      <c r="H79" s="221">
        <v>0</v>
      </c>
      <c r="I79" s="142">
        <v>0</v>
      </c>
      <c r="J79" s="142">
        <v>0</v>
      </c>
      <c r="K79" s="142">
        <v>0</v>
      </c>
      <c r="L79" s="142">
        <v>0</v>
      </c>
      <c r="M79" s="142">
        <v>0</v>
      </c>
      <c r="N79" s="163">
        <v>0</v>
      </c>
      <c r="O79" s="163">
        <v>0</v>
      </c>
    </row>
    <row r="80" spans="1:62">
      <c r="A80" s="70">
        <v>32233</v>
      </c>
      <c r="B80" s="71" t="s">
        <v>100</v>
      </c>
      <c r="C80" s="121">
        <f t="shared" si="0"/>
        <v>26000</v>
      </c>
      <c r="D80" s="191">
        <v>0</v>
      </c>
      <c r="E80" s="161">
        <v>24000</v>
      </c>
      <c r="F80" s="161">
        <v>0</v>
      </c>
      <c r="G80" s="214">
        <v>0</v>
      </c>
      <c r="H80" s="221">
        <v>2000</v>
      </c>
      <c r="I80" s="142">
        <v>0</v>
      </c>
      <c r="J80" s="142">
        <v>0</v>
      </c>
      <c r="K80" s="142">
        <v>0</v>
      </c>
      <c r="L80" s="142">
        <v>0</v>
      </c>
      <c r="M80" s="142">
        <v>0</v>
      </c>
      <c r="N80" s="163">
        <v>29000</v>
      </c>
      <c r="O80" s="163">
        <v>29000</v>
      </c>
    </row>
    <row r="81" spans="1:62">
      <c r="A81" s="70">
        <v>32234</v>
      </c>
      <c r="B81" s="71" t="s">
        <v>101</v>
      </c>
      <c r="C81" s="121">
        <f t="shared" si="0"/>
        <v>0</v>
      </c>
      <c r="D81" s="191">
        <v>0</v>
      </c>
      <c r="E81" s="161">
        <v>0</v>
      </c>
      <c r="F81" s="161">
        <v>0</v>
      </c>
      <c r="G81" s="214">
        <v>0</v>
      </c>
      <c r="H81" s="221">
        <v>0</v>
      </c>
      <c r="I81" s="142">
        <v>0</v>
      </c>
      <c r="J81" s="142">
        <v>0</v>
      </c>
      <c r="K81" s="142">
        <v>0</v>
      </c>
      <c r="L81" s="142">
        <v>0</v>
      </c>
      <c r="M81" s="142">
        <v>0</v>
      </c>
      <c r="N81" s="163">
        <v>0</v>
      </c>
      <c r="O81" s="163">
        <v>0</v>
      </c>
    </row>
    <row r="82" spans="1:62" ht="36.75">
      <c r="A82" s="70">
        <v>32239</v>
      </c>
      <c r="B82" s="71" t="s">
        <v>102</v>
      </c>
      <c r="C82" s="121">
        <f t="shared" si="0"/>
        <v>7000</v>
      </c>
      <c r="D82" s="191">
        <v>0</v>
      </c>
      <c r="E82" s="161">
        <v>7000</v>
      </c>
      <c r="F82" s="161">
        <v>0</v>
      </c>
      <c r="G82" s="214">
        <v>0</v>
      </c>
      <c r="H82" s="221">
        <v>0</v>
      </c>
      <c r="I82" s="142">
        <v>0</v>
      </c>
      <c r="J82" s="142">
        <v>0</v>
      </c>
      <c r="K82" s="142">
        <v>0</v>
      </c>
      <c r="L82" s="142">
        <v>0</v>
      </c>
      <c r="M82" s="142">
        <v>0</v>
      </c>
      <c r="N82" s="163">
        <v>7000</v>
      </c>
      <c r="O82" s="163">
        <v>7000</v>
      </c>
    </row>
    <row r="83" spans="1:62" s="65" customFormat="1">
      <c r="A83" s="68">
        <v>3224</v>
      </c>
      <c r="B83" s="69" t="s">
        <v>38</v>
      </c>
      <c r="C83" s="127">
        <f t="shared" si="0"/>
        <v>12000</v>
      </c>
      <c r="D83" s="229">
        <v>0</v>
      </c>
      <c r="E83" s="230">
        <v>4000</v>
      </c>
      <c r="F83" s="230">
        <v>0</v>
      </c>
      <c r="G83" s="202">
        <v>0</v>
      </c>
      <c r="H83" s="220">
        <v>8000</v>
      </c>
      <c r="I83" s="160">
        <v>0</v>
      </c>
      <c r="J83" s="160">
        <v>0</v>
      </c>
      <c r="K83" s="160">
        <v>0</v>
      </c>
      <c r="L83" s="160">
        <v>0</v>
      </c>
      <c r="M83" s="160">
        <v>0</v>
      </c>
      <c r="N83" s="160">
        <v>15000</v>
      </c>
      <c r="O83" s="160">
        <v>15000</v>
      </c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</row>
    <row r="84" spans="1:62" s="52" customFormat="1" ht="36.75">
      <c r="A84" s="72">
        <v>32241</v>
      </c>
      <c r="B84" s="73" t="s">
        <v>105</v>
      </c>
      <c r="C84" s="121">
        <f t="shared" si="0"/>
        <v>1000</v>
      </c>
      <c r="D84" s="192">
        <v>0</v>
      </c>
      <c r="E84" s="164">
        <v>0</v>
      </c>
      <c r="F84" s="164">
        <v>0</v>
      </c>
      <c r="G84" s="210">
        <v>0</v>
      </c>
      <c r="H84" s="221">
        <v>1000</v>
      </c>
      <c r="I84" s="165">
        <v>0</v>
      </c>
      <c r="J84" s="165">
        <v>0</v>
      </c>
      <c r="K84" s="165">
        <v>0</v>
      </c>
      <c r="L84" s="165">
        <v>0</v>
      </c>
      <c r="M84" s="165">
        <v>0</v>
      </c>
      <c r="N84" s="163">
        <v>4000</v>
      </c>
      <c r="O84" s="163">
        <v>4000</v>
      </c>
    </row>
    <row r="85" spans="1:62" s="52" customFormat="1" ht="36.75">
      <c r="A85" s="72">
        <v>32244</v>
      </c>
      <c r="B85" s="73" t="s">
        <v>106</v>
      </c>
      <c r="C85" s="121">
        <f t="shared" si="0"/>
        <v>11000</v>
      </c>
      <c r="D85" s="192">
        <v>0</v>
      </c>
      <c r="E85" s="164">
        <v>4000</v>
      </c>
      <c r="F85" s="164">
        <v>0</v>
      </c>
      <c r="G85" s="210">
        <v>0</v>
      </c>
      <c r="H85" s="221">
        <v>7000</v>
      </c>
      <c r="I85" s="165">
        <v>0</v>
      </c>
      <c r="J85" s="165">
        <v>0</v>
      </c>
      <c r="K85" s="165">
        <v>0</v>
      </c>
      <c r="L85" s="165">
        <v>0</v>
      </c>
      <c r="M85" s="165">
        <v>0</v>
      </c>
      <c r="N85" s="163">
        <v>11000</v>
      </c>
      <c r="O85" s="163">
        <v>11000</v>
      </c>
    </row>
    <row r="86" spans="1:62" s="65" customFormat="1">
      <c r="A86" s="68">
        <v>3225</v>
      </c>
      <c r="B86" s="69" t="s">
        <v>39</v>
      </c>
      <c r="C86" s="127">
        <f t="shared" si="0"/>
        <v>7000</v>
      </c>
      <c r="D86" s="190">
        <v>0</v>
      </c>
      <c r="E86" s="159">
        <v>3000</v>
      </c>
      <c r="F86" s="159">
        <v>0</v>
      </c>
      <c r="G86" s="202">
        <v>0</v>
      </c>
      <c r="H86" s="220">
        <v>4000</v>
      </c>
      <c r="I86" s="160">
        <v>0</v>
      </c>
      <c r="J86" s="160">
        <v>0</v>
      </c>
      <c r="K86" s="160">
        <v>0</v>
      </c>
      <c r="L86" s="160">
        <v>0</v>
      </c>
      <c r="M86" s="160">
        <v>0</v>
      </c>
      <c r="N86" s="160">
        <v>12000</v>
      </c>
      <c r="O86" s="160">
        <v>12000</v>
      </c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</row>
    <row r="87" spans="1:62">
      <c r="A87" s="70">
        <v>32251</v>
      </c>
      <c r="B87" s="71" t="s">
        <v>39</v>
      </c>
      <c r="C87" s="121">
        <f t="shared" si="0"/>
        <v>7000</v>
      </c>
      <c r="D87" s="191">
        <v>0</v>
      </c>
      <c r="E87" s="161">
        <v>3000</v>
      </c>
      <c r="F87" s="161">
        <v>0</v>
      </c>
      <c r="G87" s="214">
        <v>0</v>
      </c>
      <c r="H87" s="221">
        <v>4000</v>
      </c>
      <c r="I87" s="142">
        <v>0</v>
      </c>
      <c r="J87" s="142">
        <v>0</v>
      </c>
      <c r="K87" s="142">
        <v>0</v>
      </c>
      <c r="L87" s="142">
        <v>0</v>
      </c>
      <c r="M87" s="142">
        <v>0</v>
      </c>
      <c r="N87" s="163">
        <v>12000</v>
      </c>
      <c r="O87" s="163">
        <v>12000</v>
      </c>
    </row>
    <row r="88" spans="1:62" s="65" customFormat="1">
      <c r="A88" s="68">
        <v>3227</v>
      </c>
      <c r="B88" s="74" t="s">
        <v>61</v>
      </c>
      <c r="C88" s="127">
        <f t="shared" si="0"/>
        <v>1500</v>
      </c>
      <c r="D88" s="190">
        <v>0</v>
      </c>
      <c r="E88" s="159">
        <v>0</v>
      </c>
      <c r="F88" s="159">
        <v>0</v>
      </c>
      <c r="G88" s="202">
        <v>0</v>
      </c>
      <c r="H88" s="220">
        <v>1500</v>
      </c>
      <c r="I88" s="160">
        <v>0</v>
      </c>
      <c r="J88" s="160">
        <v>0</v>
      </c>
      <c r="K88" s="160">
        <v>0</v>
      </c>
      <c r="L88" s="160">
        <v>0</v>
      </c>
      <c r="M88" s="160">
        <v>0</v>
      </c>
      <c r="N88" s="160">
        <v>2000</v>
      </c>
      <c r="O88" s="160">
        <v>2000</v>
      </c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</row>
    <row r="89" spans="1:62" s="52" customFormat="1">
      <c r="A89" s="72">
        <v>32271</v>
      </c>
      <c r="B89" s="75" t="s">
        <v>61</v>
      </c>
      <c r="C89" s="121">
        <f t="shared" si="0"/>
        <v>1500</v>
      </c>
      <c r="D89" s="192">
        <v>0</v>
      </c>
      <c r="E89" s="164">
        <v>0</v>
      </c>
      <c r="F89" s="164">
        <v>0</v>
      </c>
      <c r="G89" s="210">
        <v>0</v>
      </c>
      <c r="H89" s="221">
        <v>1500</v>
      </c>
      <c r="I89" s="165">
        <v>0</v>
      </c>
      <c r="J89" s="165">
        <v>0</v>
      </c>
      <c r="K89" s="165">
        <v>0</v>
      </c>
      <c r="L89" s="165">
        <v>0</v>
      </c>
      <c r="M89" s="165">
        <v>0</v>
      </c>
      <c r="N89" s="163">
        <v>2000</v>
      </c>
      <c r="O89" s="163">
        <v>2000</v>
      </c>
    </row>
    <row r="90" spans="1:62" s="56" customFormat="1">
      <c r="A90" s="59">
        <v>323</v>
      </c>
      <c r="B90" s="59" t="s">
        <v>4</v>
      </c>
      <c r="C90" s="129">
        <f t="shared" si="0"/>
        <v>676242.52</v>
      </c>
      <c r="D90" s="201">
        <f>D118</f>
        <v>180000</v>
      </c>
      <c r="E90" s="158">
        <v>110828.97</v>
      </c>
      <c r="F90" s="158">
        <v>165000</v>
      </c>
      <c r="G90" s="201">
        <v>0</v>
      </c>
      <c r="H90" s="222">
        <v>208413.55</v>
      </c>
      <c r="I90" s="143">
        <v>0</v>
      </c>
      <c r="J90" s="143">
        <v>11000</v>
      </c>
      <c r="K90" s="143">
        <v>1000</v>
      </c>
      <c r="L90" s="143">
        <v>0</v>
      </c>
      <c r="M90" s="143">
        <v>0</v>
      </c>
      <c r="N90" s="143">
        <v>727400</v>
      </c>
      <c r="O90" s="143">
        <v>727400</v>
      </c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</row>
    <row r="91" spans="1:62" s="65" customFormat="1">
      <c r="A91" s="68">
        <v>3231</v>
      </c>
      <c r="B91" s="68" t="s">
        <v>40</v>
      </c>
      <c r="C91" s="182">
        <f t="shared" si="0"/>
        <v>49000</v>
      </c>
      <c r="D91" s="190">
        <v>0</v>
      </c>
      <c r="E91" s="159">
        <v>25000</v>
      </c>
      <c r="F91" s="159">
        <v>0</v>
      </c>
      <c r="G91" s="202">
        <v>0</v>
      </c>
      <c r="H91" s="220">
        <v>24000</v>
      </c>
      <c r="I91" s="160">
        <v>0</v>
      </c>
      <c r="J91" s="160">
        <v>0</v>
      </c>
      <c r="K91" s="160">
        <v>0</v>
      </c>
      <c r="L91" s="160">
        <v>0</v>
      </c>
      <c r="M91" s="160">
        <v>0</v>
      </c>
      <c r="N91" s="160">
        <v>71000</v>
      </c>
      <c r="O91" s="160">
        <v>71000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</row>
    <row r="92" spans="1:62">
      <c r="A92" s="70">
        <v>32311</v>
      </c>
      <c r="B92" s="70" t="s">
        <v>103</v>
      </c>
      <c r="C92" s="121">
        <f t="shared" si="0"/>
        <v>21000</v>
      </c>
      <c r="D92" s="191">
        <v>0</v>
      </c>
      <c r="E92" s="161">
        <v>18000</v>
      </c>
      <c r="F92" s="161">
        <v>0</v>
      </c>
      <c r="G92" s="214">
        <v>0</v>
      </c>
      <c r="H92" s="221">
        <v>3000</v>
      </c>
      <c r="I92" s="142">
        <v>0</v>
      </c>
      <c r="J92" s="142">
        <v>0</v>
      </c>
      <c r="K92" s="142">
        <v>0</v>
      </c>
      <c r="L92" s="142">
        <v>0</v>
      </c>
      <c r="M92" s="142">
        <v>0</v>
      </c>
      <c r="N92" s="163">
        <v>21000</v>
      </c>
      <c r="O92" s="163">
        <v>21000</v>
      </c>
    </row>
    <row r="93" spans="1:62">
      <c r="A93" s="70">
        <v>32312</v>
      </c>
      <c r="B93" s="70" t="s">
        <v>149</v>
      </c>
      <c r="C93" s="121">
        <f t="shared" si="0"/>
        <v>0</v>
      </c>
      <c r="D93" s="191">
        <v>0</v>
      </c>
      <c r="E93" s="161">
        <v>0</v>
      </c>
      <c r="F93" s="161">
        <v>0</v>
      </c>
      <c r="G93" s="214">
        <v>0</v>
      </c>
      <c r="H93" s="221">
        <v>0</v>
      </c>
      <c r="I93" s="142">
        <v>0</v>
      </c>
      <c r="J93" s="142">
        <v>0</v>
      </c>
      <c r="K93" s="142">
        <v>0</v>
      </c>
      <c r="L93" s="142">
        <v>0</v>
      </c>
      <c r="M93" s="142">
        <v>0</v>
      </c>
      <c r="N93" s="163">
        <v>0</v>
      </c>
      <c r="O93" s="163">
        <v>0</v>
      </c>
    </row>
    <row r="94" spans="1:62">
      <c r="A94" s="70">
        <v>32313</v>
      </c>
      <c r="B94" s="70" t="s">
        <v>104</v>
      </c>
      <c r="C94" s="121">
        <f t="shared" si="0"/>
        <v>10000</v>
      </c>
      <c r="D94" s="191">
        <v>0</v>
      </c>
      <c r="E94" s="161">
        <v>7000</v>
      </c>
      <c r="F94" s="161">
        <v>0</v>
      </c>
      <c r="G94" s="214">
        <v>0</v>
      </c>
      <c r="H94" s="221">
        <v>3000</v>
      </c>
      <c r="I94" s="142">
        <v>0</v>
      </c>
      <c r="J94" s="142">
        <v>0</v>
      </c>
      <c r="K94" s="142">
        <v>0</v>
      </c>
      <c r="L94" s="142">
        <v>0</v>
      </c>
      <c r="M94" s="142">
        <v>0</v>
      </c>
      <c r="N94" s="163">
        <v>10000</v>
      </c>
      <c r="O94" s="163">
        <v>10000</v>
      </c>
    </row>
    <row r="95" spans="1:62">
      <c r="A95" s="70">
        <v>32314</v>
      </c>
      <c r="B95" s="70" t="s">
        <v>148</v>
      </c>
      <c r="C95" s="121">
        <f t="shared" si="0"/>
        <v>5000</v>
      </c>
      <c r="D95" s="191">
        <v>0</v>
      </c>
      <c r="E95" s="161">
        <v>0</v>
      </c>
      <c r="F95" s="161">
        <v>0</v>
      </c>
      <c r="G95" s="214">
        <v>0</v>
      </c>
      <c r="H95" s="221">
        <v>5000</v>
      </c>
      <c r="I95" s="142">
        <v>0</v>
      </c>
      <c r="J95" s="142">
        <v>0</v>
      </c>
      <c r="K95" s="142">
        <v>0</v>
      </c>
      <c r="L95" s="142">
        <v>0</v>
      </c>
      <c r="M95" s="142">
        <v>0</v>
      </c>
      <c r="N95" s="163">
        <v>10000</v>
      </c>
      <c r="O95" s="163">
        <v>10000</v>
      </c>
    </row>
    <row r="96" spans="1:62">
      <c r="A96" s="70">
        <v>32319</v>
      </c>
      <c r="B96" s="70" t="s">
        <v>147</v>
      </c>
      <c r="C96" s="121">
        <f t="shared" si="0"/>
        <v>13000</v>
      </c>
      <c r="D96" s="191">
        <v>0</v>
      </c>
      <c r="E96" s="161">
        <v>0</v>
      </c>
      <c r="F96" s="161">
        <v>0</v>
      </c>
      <c r="G96" s="214">
        <v>0</v>
      </c>
      <c r="H96" s="221">
        <v>13000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63">
        <v>30000</v>
      </c>
      <c r="O96" s="163">
        <v>30000</v>
      </c>
    </row>
    <row r="97" spans="1:62" s="65" customFormat="1">
      <c r="A97" s="68">
        <v>3232</v>
      </c>
      <c r="B97" s="68" t="s">
        <v>41</v>
      </c>
      <c r="C97" s="127">
        <f t="shared" si="0"/>
        <v>70000</v>
      </c>
      <c r="D97" s="190">
        <v>0</v>
      </c>
      <c r="E97" s="230">
        <v>28000</v>
      </c>
      <c r="F97" s="230">
        <v>0</v>
      </c>
      <c r="G97" s="202">
        <v>0</v>
      </c>
      <c r="H97" s="220">
        <v>42000</v>
      </c>
      <c r="I97" s="160">
        <v>0</v>
      </c>
      <c r="J97" s="160">
        <v>0</v>
      </c>
      <c r="K97" s="160">
        <v>0</v>
      </c>
      <c r="L97" s="160">
        <v>0</v>
      </c>
      <c r="M97" s="160">
        <v>0</v>
      </c>
      <c r="N97" s="160">
        <v>66000</v>
      </c>
      <c r="O97" s="160">
        <v>66000</v>
      </c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</row>
    <row r="98" spans="1:62" s="52" customFormat="1">
      <c r="A98" s="72">
        <v>32321</v>
      </c>
      <c r="B98" s="72" t="s">
        <v>109</v>
      </c>
      <c r="C98" s="121">
        <f t="shared" si="0"/>
        <v>2000</v>
      </c>
      <c r="D98" s="192">
        <v>0</v>
      </c>
      <c r="E98" s="164">
        <v>0</v>
      </c>
      <c r="F98" s="164">
        <v>0</v>
      </c>
      <c r="G98" s="210">
        <v>0</v>
      </c>
      <c r="H98" s="221">
        <v>2000</v>
      </c>
      <c r="I98" s="165">
        <v>0</v>
      </c>
      <c r="J98" s="165">
        <v>0</v>
      </c>
      <c r="K98" s="165">
        <v>0</v>
      </c>
      <c r="L98" s="165">
        <v>0</v>
      </c>
      <c r="M98" s="165">
        <v>0</v>
      </c>
      <c r="N98" s="163">
        <v>2000</v>
      </c>
      <c r="O98" s="163">
        <v>2000</v>
      </c>
    </row>
    <row r="99" spans="1:62" s="52" customFormat="1">
      <c r="A99" s="72">
        <v>32322</v>
      </c>
      <c r="B99" s="72" t="s">
        <v>110</v>
      </c>
      <c r="C99" s="121">
        <f t="shared" si="0"/>
        <v>34000</v>
      </c>
      <c r="D99" s="192">
        <v>0</v>
      </c>
      <c r="E99" s="164">
        <v>16000</v>
      </c>
      <c r="F99" s="164">
        <v>0</v>
      </c>
      <c r="G99" s="210">
        <v>0</v>
      </c>
      <c r="H99" s="221">
        <v>18000</v>
      </c>
      <c r="I99" s="165">
        <v>0</v>
      </c>
      <c r="J99" s="165">
        <v>0</v>
      </c>
      <c r="K99" s="165">
        <v>0</v>
      </c>
      <c r="L99" s="165">
        <v>0</v>
      </c>
      <c r="M99" s="165">
        <v>0</v>
      </c>
      <c r="N99" s="163">
        <v>38000</v>
      </c>
      <c r="O99" s="163">
        <v>38000</v>
      </c>
    </row>
    <row r="100" spans="1:62" s="52" customFormat="1">
      <c r="A100" s="72">
        <v>32323</v>
      </c>
      <c r="B100" s="72" t="s">
        <v>111</v>
      </c>
      <c r="C100" s="121">
        <f t="shared" si="0"/>
        <v>4000</v>
      </c>
      <c r="D100" s="192">
        <v>0</v>
      </c>
      <c r="E100" s="164">
        <v>0</v>
      </c>
      <c r="F100" s="164">
        <v>0</v>
      </c>
      <c r="G100" s="210">
        <v>0</v>
      </c>
      <c r="H100" s="221">
        <v>4000</v>
      </c>
      <c r="I100" s="165">
        <v>0</v>
      </c>
      <c r="J100" s="165">
        <v>0</v>
      </c>
      <c r="K100" s="165">
        <v>0</v>
      </c>
      <c r="L100" s="165">
        <v>0</v>
      </c>
      <c r="M100" s="165">
        <v>0</v>
      </c>
      <c r="N100" s="163">
        <v>0</v>
      </c>
      <c r="O100" s="163">
        <v>0</v>
      </c>
    </row>
    <row r="101" spans="1:62" s="52" customFormat="1">
      <c r="A101" s="72">
        <v>32329</v>
      </c>
      <c r="B101" s="72" t="s">
        <v>152</v>
      </c>
      <c r="C101" s="121">
        <f t="shared" si="0"/>
        <v>30000</v>
      </c>
      <c r="D101" s="192">
        <v>0</v>
      </c>
      <c r="E101" s="164">
        <v>12000</v>
      </c>
      <c r="F101" s="164">
        <v>0</v>
      </c>
      <c r="G101" s="210">
        <v>0</v>
      </c>
      <c r="H101" s="221">
        <v>18000</v>
      </c>
      <c r="I101" s="165">
        <v>0</v>
      </c>
      <c r="J101" s="165">
        <v>0</v>
      </c>
      <c r="K101" s="165">
        <v>0</v>
      </c>
      <c r="L101" s="165">
        <v>0</v>
      </c>
      <c r="M101" s="165">
        <v>0</v>
      </c>
      <c r="N101" s="163">
        <v>26000</v>
      </c>
      <c r="O101" s="163">
        <v>26000</v>
      </c>
    </row>
    <row r="102" spans="1:62" s="65" customFormat="1">
      <c r="A102" s="68">
        <v>3233</v>
      </c>
      <c r="B102" s="68" t="s">
        <v>42</v>
      </c>
      <c r="C102" s="127">
        <f t="shared" si="0"/>
        <v>22000</v>
      </c>
      <c r="D102" s="190">
        <v>0</v>
      </c>
      <c r="E102" s="159">
        <v>5000</v>
      </c>
      <c r="F102" s="159">
        <v>0</v>
      </c>
      <c r="G102" s="202">
        <v>0</v>
      </c>
      <c r="H102" s="220">
        <v>11000</v>
      </c>
      <c r="I102" s="160">
        <v>0</v>
      </c>
      <c r="J102" s="160">
        <v>6000</v>
      </c>
      <c r="K102" s="160">
        <v>0</v>
      </c>
      <c r="L102" s="160">
        <v>0</v>
      </c>
      <c r="M102" s="160">
        <v>0</v>
      </c>
      <c r="N102" s="160">
        <v>20000</v>
      </c>
      <c r="O102" s="160">
        <v>20000</v>
      </c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</row>
    <row r="103" spans="1:62">
      <c r="A103" s="70">
        <v>32332</v>
      </c>
      <c r="B103" s="70" t="s">
        <v>107</v>
      </c>
      <c r="C103" s="121">
        <f t="shared" si="0"/>
        <v>5000</v>
      </c>
      <c r="D103" s="191">
        <v>0</v>
      </c>
      <c r="E103" s="161">
        <v>0</v>
      </c>
      <c r="F103" s="161">
        <v>0</v>
      </c>
      <c r="G103" s="214">
        <v>0</v>
      </c>
      <c r="H103" s="221">
        <v>5000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63">
        <v>4000</v>
      </c>
      <c r="O103" s="163">
        <v>4000</v>
      </c>
    </row>
    <row r="104" spans="1:62">
      <c r="A104" s="70">
        <v>32339</v>
      </c>
      <c r="B104" s="70" t="s">
        <v>108</v>
      </c>
      <c r="C104" s="121">
        <f t="shared" si="0"/>
        <v>17000</v>
      </c>
      <c r="D104" s="191">
        <v>0</v>
      </c>
      <c r="E104" s="161">
        <v>5000</v>
      </c>
      <c r="F104" s="161">
        <v>0</v>
      </c>
      <c r="G104" s="214">
        <v>0</v>
      </c>
      <c r="H104" s="221">
        <v>6000</v>
      </c>
      <c r="I104" s="142">
        <v>0</v>
      </c>
      <c r="J104" s="142">
        <v>6000</v>
      </c>
      <c r="K104" s="142">
        <v>0</v>
      </c>
      <c r="L104" s="142">
        <v>0</v>
      </c>
      <c r="M104" s="142">
        <v>0</v>
      </c>
      <c r="N104" s="163">
        <v>16000</v>
      </c>
      <c r="O104" s="163">
        <v>16000</v>
      </c>
    </row>
    <row r="105" spans="1:62" s="65" customFormat="1">
      <c r="A105" s="68">
        <v>3234</v>
      </c>
      <c r="B105" s="68" t="s">
        <v>43</v>
      </c>
      <c r="C105" s="127">
        <f t="shared" si="0"/>
        <v>16100</v>
      </c>
      <c r="D105" s="190">
        <v>0</v>
      </c>
      <c r="E105" s="159">
        <v>11600</v>
      </c>
      <c r="F105" s="159">
        <v>0</v>
      </c>
      <c r="G105" s="202">
        <v>0</v>
      </c>
      <c r="H105" s="220">
        <v>4500</v>
      </c>
      <c r="I105" s="160">
        <v>0</v>
      </c>
      <c r="J105" s="160">
        <v>0</v>
      </c>
      <c r="K105" s="160">
        <v>0</v>
      </c>
      <c r="L105" s="160">
        <v>0</v>
      </c>
      <c r="M105" s="160">
        <v>0</v>
      </c>
      <c r="N105" s="160">
        <v>15400</v>
      </c>
      <c r="O105" s="160">
        <v>15400</v>
      </c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</row>
    <row r="106" spans="1:62" s="52" customFormat="1">
      <c r="A106" s="72">
        <v>32341</v>
      </c>
      <c r="B106" s="72" t="s">
        <v>112</v>
      </c>
      <c r="C106" s="121">
        <f t="shared" si="0"/>
        <v>5000</v>
      </c>
      <c r="D106" s="192">
        <v>0</v>
      </c>
      <c r="E106" s="164">
        <v>4000</v>
      </c>
      <c r="F106" s="164">
        <v>0</v>
      </c>
      <c r="G106" s="210">
        <v>0</v>
      </c>
      <c r="H106" s="221">
        <v>1000</v>
      </c>
      <c r="I106" s="165">
        <v>0</v>
      </c>
      <c r="J106" s="165">
        <v>0</v>
      </c>
      <c r="K106" s="165">
        <v>0</v>
      </c>
      <c r="L106" s="165">
        <v>0</v>
      </c>
      <c r="M106" s="165">
        <v>0</v>
      </c>
      <c r="N106" s="163">
        <v>6000</v>
      </c>
      <c r="O106" s="163">
        <v>6000</v>
      </c>
    </row>
    <row r="107" spans="1:62" s="52" customFormat="1">
      <c r="A107" s="72">
        <v>32342</v>
      </c>
      <c r="B107" s="72" t="s">
        <v>113</v>
      </c>
      <c r="C107" s="121">
        <f t="shared" ref="C107:C170" si="1">D107+E107+F107+G107+H107+I107+J107+K107+L107+M107</f>
        <v>3700</v>
      </c>
      <c r="D107" s="192">
        <v>0</v>
      </c>
      <c r="E107" s="164">
        <v>3200</v>
      </c>
      <c r="F107" s="164">
        <v>0</v>
      </c>
      <c r="G107" s="210">
        <v>0</v>
      </c>
      <c r="H107" s="221">
        <v>500</v>
      </c>
      <c r="I107" s="165">
        <v>0</v>
      </c>
      <c r="J107" s="165">
        <v>0</v>
      </c>
      <c r="K107" s="165">
        <v>0</v>
      </c>
      <c r="L107" s="165">
        <v>0</v>
      </c>
      <c r="M107" s="165">
        <v>0</v>
      </c>
      <c r="N107" s="163">
        <v>3000</v>
      </c>
      <c r="O107" s="163">
        <v>3000</v>
      </c>
    </row>
    <row r="108" spans="1:62" s="52" customFormat="1">
      <c r="A108" s="72">
        <v>32343</v>
      </c>
      <c r="B108" s="72" t="s">
        <v>114</v>
      </c>
      <c r="C108" s="121">
        <f t="shared" si="1"/>
        <v>2000</v>
      </c>
      <c r="D108" s="192">
        <v>0</v>
      </c>
      <c r="E108" s="164">
        <v>0</v>
      </c>
      <c r="F108" s="164">
        <v>0</v>
      </c>
      <c r="G108" s="210">
        <v>0</v>
      </c>
      <c r="H108" s="221">
        <v>2000</v>
      </c>
      <c r="I108" s="165">
        <v>0</v>
      </c>
      <c r="J108" s="165">
        <v>0</v>
      </c>
      <c r="K108" s="165">
        <v>0</v>
      </c>
      <c r="L108" s="165">
        <v>0</v>
      </c>
      <c r="M108" s="165">
        <v>0</v>
      </c>
      <c r="N108" s="163">
        <v>2000</v>
      </c>
      <c r="O108" s="163">
        <v>2000</v>
      </c>
    </row>
    <row r="109" spans="1:62" s="52" customFormat="1">
      <c r="A109" s="72">
        <v>32344</v>
      </c>
      <c r="B109" s="72" t="s">
        <v>115</v>
      </c>
      <c r="C109" s="121">
        <f t="shared" si="1"/>
        <v>2400</v>
      </c>
      <c r="D109" s="192">
        <v>0</v>
      </c>
      <c r="E109" s="164">
        <v>1900</v>
      </c>
      <c r="F109" s="164">
        <v>0</v>
      </c>
      <c r="G109" s="210">
        <v>0</v>
      </c>
      <c r="H109" s="221">
        <v>500</v>
      </c>
      <c r="I109" s="165">
        <v>0</v>
      </c>
      <c r="J109" s="165">
        <v>0</v>
      </c>
      <c r="K109" s="165">
        <v>0</v>
      </c>
      <c r="L109" s="165">
        <v>0</v>
      </c>
      <c r="M109" s="165">
        <v>0</v>
      </c>
      <c r="N109" s="163">
        <v>1400</v>
      </c>
      <c r="O109" s="163">
        <v>1400</v>
      </c>
    </row>
    <row r="110" spans="1:62" s="52" customFormat="1">
      <c r="A110" s="72">
        <v>32349</v>
      </c>
      <c r="B110" s="72" t="s">
        <v>116</v>
      </c>
      <c r="C110" s="121">
        <f t="shared" si="1"/>
        <v>3000</v>
      </c>
      <c r="D110" s="192">
        <v>0</v>
      </c>
      <c r="E110" s="164">
        <v>2500</v>
      </c>
      <c r="F110" s="164">
        <v>0</v>
      </c>
      <c r="G110" s="210">
        <v>0</v>
      </c>
      <c r="H110" s="221">
        <v>500</v>
      </c>
      <c r="I110" s="165">
        <v>0</v>
      </c>
      <c r="J110" s="165">
        <v>0</v>
      </c>
      <c r="K110" s="165">
        <v>0</v>
      </c>
      <c r="L110" s="165">
        <v>0</v>
      </c>
      <c r="M110" s="165">
        <v>0</v>
      </c>
      <c r="N110" s="163">
        <v>3000</v>
      </c>
      <c r="O110" s="163">
        <v>3000</v>
      </c>
    </row>
    <row r="111" spans="1:62" s="65" customFormat="1">
      <c r="A111" s="68">
        <v>3235</v>
      </c>
      <c r="B111" s="68" t="s">
        <v>64</v>
      </c>
      <c r="C111" s="127">
        <f t="shared" si="1"/>
        <v>212992.52</v>
      </c>
      <c r="D111" s="190">
        <v>0</v>
      </c>
      <c r="E111" s="159">
        <v>18078.97</v>
      </c>
      <c r="F111" s="159">
        <v>165000</v>
      </c>
      <c r="G111" s="202">
        <v>0</v>
      </c>
      <c r="H111" s="220">
        <v>29913.55</v>
      </c>
      <c r="I111" s="160">
        <v>0</v>
      </c>
      <c r="J111" s="160">
        <v>0</v>
      </c>
      <c r="K111" s="160">
        <v>0</v>
      </c>
      <c r="L111" s="160">
        <v>0</v>
      </c>
      <c r="M111" s="160">
        <v>0</v>
      </c>
      <c r="N111" s="160">
        <v>203000</v>
      </c>
      <c r="O111" s="160">
        <v>203000</v>
      </c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</row>
    <row r="112" spans="1:62">
      <c r="A112" s="70">
        <v>32352</v>
      </c>
      <c r="B112" s="70" t="s">
        <v>117</v>
      </c>
      <c r="C112" s="121">
        <f t="shared" si="1"/>
        <v>169000</v>
      </c>
      <c r="D112" s="191">
        <v>0</v>
      </c>
      <c r="E112" s="161">
        <v>0</v>
      </c>
      <c r="F112" s="161">
        <v>165000</v>
      </c>
      <c r="G112" s="214">
        <v>0</v>
      </c>
      <c r="H112" s="221">
        <v>4000</v>
      </c>
      <c r="I112" s="142">
        <v>0</v>
      </c>
      <c r="J112" s="142">
        <v>0</v>
      </c>
      <c r="K112" s="142">
        <v>0</v>
      </c>
      <c r="L112" s="142">
        <v>0</v>
      </c>
      <c r="M112" s="142">
        <v>0</v>
      </c>
      <c r="N112" s="163">
        <v>185000</v>
      </c>
      <c r="O112" s="163">
        <v>185000</v>
      </c>
    </row>
    <row r="113" spans="1:62">
      <c r="A113" s="70">
        <v>32353</v>
      </c>
      <c r="B113" s="70" t="s">
        <v>118</v>
      </c>
      <c r="C113" s="121">
        <f t="shared" si="1"/>
        <v>10000</v>
      </c>
      <c r="D113" s="191">
        <v>0</v>
      </c>
      <c r="E113" s="161">
        <v>0</v>
      </c>
      <c r="F113" s="161">
        <v>0</v>
      </c>
      <c r="G113" s="214">
        <v>0</v>
      </c>
      <c r="H113" s="221">
        <v>10000</v>
      </c>
      <c r="I113" s="142">
        <v>0</v>
      </c>
      <c r="J113" s="142">
        <v>0</v>
      </c>
      <c r="K113" s="142">
        <v>0</v>
      </c>
      <c r="L113" s="142">
        <v>0</v>
      </c>
      <c r="M113" s="142">
        <v>0</v>
      </c>
      <c r="N113" s="163">
        <v>15000</v>
      </c>
      <c r="O113" s="163">
        <v>15000</v>
      </c>
    </row>
    <row r="114" spans="1:62" ht="36.75">
      <c r="A114" s="70">
        <v>32355</v>
      </c>
      <c r="B114" s="71" t="s">
        <v>150</v>
      </c>
      <c r="C114" s="121">
        <f t="shared" si="1"/>
        <v>30992.52</v>
      </c>
      <c r="D114" s="191">
        <v>0</v>
      </c>
      <c r="E114" s="161">
        <v>18078.97</v>
      </c>
      <c r="F114" s="161">
        <v>0</v>
      </c>
      <c r="G114" s="214">
        <v>0</v>
      </c>
      <c r="H114" s="221">
        <v>12913.55</v>
      </c>
      <c r="I114" s="142">
        <v>0</v>
      </c>
      <c r="J114" s="142">
        <v>0</v>
      </c>
      <c r="K114" s="142">
        <v>0</v>
      </c>
      <c r="L114" s="142">
        <v>0</v>
      </c>
      <c r="M114" s="142">
        <v>0</v>
      </c>
      <c r="N114" s="163">
        <v>0</v>
      </c>
      <c r="O114" s="163">
        <v>0</v>
      </c>
    </row>
    <row r="115" spans="1:62">
      <c r="A115" s="70">
        <v>32359</v>
      </c>
      <c r="B115" s="70" t="s">
        <v>146</v>
      </c>
      <c r="C115" s="121">
        <f t="shared" si="1"/>
        <v>3000</v>
      </c>
      <c r="D115" s="191">
        <v>0</v>
      </c>
      <c r="E115" s="161">
        <v>0</v>
      </c>
      <c r="F115" s="161">
        <v>0</v>
      </c>
      <c r="G115" s="214">
        <v>0</v>
      </c>
      <c r="H115" s="221">
        <v>3000</v>
      </c>
      <c r="I115" s="142">
        <v>0</v>
      </c>
      <c r="J115" s="142">
        <v>0</v>
      </c>
      <c r="K115" s="142">
        <v>0</v>
      </c>
      <c r="L115" s="142">
        <v>0</v>
      </c>
      <c r="M115" s="142">
        <v>0</v>
      </c>
      <c r="N115" s="163">
        <v>3000</v>
      </c>
      <c r="O115" s="163">
        <v>3000</v>
      </c>
    </row>
    <row r="116" spans="1:62" s="65" customFormat="1">
      <c r="A116" s="68">
        <v>3236</v>
      </c>
      <c r="B116" s="68" t="s">
        <v>44</v>
      </c>
      <c r="C116" s="127">
        <f t="shared" si="1"/>
        <v>5000</v>
      </c>
      <c r="D116" s="190">
        <v>0</v>
      </c>
      <c r="E116" s="159">
        <v>0</v>
      </c>
      <c r="F116" s="159">
        <v>0</v>
      </c>
      <c r="G116" s="202">
        <v>0</v>
      </c>
      <c r="H116" s="220">
        <v>5000</v>
      </c>
      <c r="I116" s="160">
        <v>0</v>
      </c>
      <c r="J116" s="160">
        <v>0</v>
      </c>
      <c r="K116" s="160">
        <v>0</v>
      </c>
      <c r="L116" s="160">
        <v>0</v>
      </c>
      <c r="M116" s="160">
        <v>0</v>
      </c>
      <c r="N116" s="160">
        <v>25000</v>
      </c>
      <c r="O116" s="160">
        <v>25000</v>
      </c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</row>
    <row r="117" spans="1:62">
      <c r="A117" s="70">
        <v>32361</v>
      </c>
      <c r="B117" s="70" t="s">
        <v>119</v>
      </c>
      <c r="C117" s="121">
        <f t="shared" si="1"/>
        <v>5000</v>
      </c>
      <c r="D117" s="191">
        <v>0</v>
      </c>
      <c r="E117" s="161">
        <v>0</v>
      </c>
      <c r="F117" s="161">
        <v>0</v>
      </c>
      <c r="G117" s="214">
        <v>0</v>
      </c>
      <c r="H117" s="221">
        <v>5000</v>
      </c>
      <c r="I117" s="142">
        <v>0</v>
      </c>
      <c r="J117" s="142">
        <v>0</v>
      </c>
      <c r="K117" s="142">
        <v>0</v>
      </c>
      <c r="L117" s="142">
        <v>0</v>
      </c>
      <c r="M117" s="142">
        <v>0</v>
      </c>
      <c r="N117" s="163">
        <v>25000</v>
      </c>
      <c r="O117" s="163">
        <v>25000</v>
      </c>
    </row>
    <row r="118" spans="1:62" s="65" customFormat="1">
      <c r="A118" s="68">
        <v>3237</v>
      </c>
      <c r="B118" s="68" t="s">
        <v>45</v>
      </c>
      <c r="C118" s="127">
        <f t="shared" si="1"/>
        <v>252000</v>
      </c>
      <c r="D118" s="190">
        <f>D120</f>
        <v>180000</v>
      </c>
      <c r="E118" s="159">
        <v>0</v>
      </c>
      <c r="F118" s="159">
        <v>0</v>
      </c>
      <c r="G118" s="202">
        <v>0</v>
      </c>
      <c r="H118" s="220">
        <v>72000</v>
      </c>
      <c r="I118" s="160">
        <v>0</v>
      </c>
      <c r="J118" s="160">
        <v>0</v>
      </c>
      <c r="K118" s="160">
        <v>0</v>
      </c>
      <c r="L118" s="160">
        <v>0</v>
      </c>
      <c r="M118" s="160">
        <v>0</v>
      </c>
      <c r="N118" s="160">
        <v>271000</v>
      </c>
      <c r="O118" s="160">
        <v>271000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</row>
    <row r="119" spans="1:62">
      <c r="A119" s="70">
        <v>32371</v>
      </c>
      <c r="B119" s="70" t="s">
        <v>120</v>
      </c>
      <c r="C119" s="121">
        <f t="shared" si="1"/>
        <v>10000</v>
      </c>
      <c r="D119" s="191">
        <v>0</v>
      </c>
      <c r="E119" s="161">
        <v>0</v>
      </c>
      <c r="F119" s="161">
        <v>0</v>
      </c>
      <c r="G119" s="214">
        <v>0</v>
      </c>
      <c r="H119" s="221">
        <v>10000</v>
      </c>
      <c r="I119" s="142">
        <v>0</v>
      </c>
      <c r="J119" s="142">
        <v>0</v>
      </c>
      <c r="K119" s="142">
        <v>0</v>
      </c>
      <c r="L119" s="142">
        <v>0</v>
      </c>
      <c r="M119" s="142">
        <v>0</v>
      </c>
      <c r="N119" s="163">
        <v>17000</v>
      </c>
      <c r="O119" s="163">
        <v>17000</v>
      </c>
    </row>
    <row r="120" spans="1:62">
      <c r="A120" s="70">
        <v>32372</v>
      </c>
      <c r="B120" s="70" t="s">
        <v>121</v>
      </c>
      <c r="C120" s="121">
        <f t="shared" si="1"/>
        <v>240000</v>
      </c>
      <c r="D120" s="191">
        <v>180000</v>
      </c>
      <c r="E120" s="161">
        <v>0</v>
      </c>
      <c r="F120" s="161">
        <v>0</v>
      </c>
      <c r="G120" s="214">
        <v>0</v>
      </c>
      <c r="H120" s="221">
        <v>60000</v>
      </c>
      <c r="I120" s="142">
        <v>0</v>
      </c>
      <c r="J120" s="142">
        <v>0</v>
      </c>
      <c r="K120" s="142">
        <v>0</v>
      </c>
      <c r="L120" s="142">
        <v>0</v>
      </c>
      <c r="M120" s="142">
        <v>0</v>
      </c>
      <c r="N120" s="163">
        <v>250000</v>
      </c>
      <c r="O120" s="163">
        <v>250000</v>
      </c>
    </row>
    <row r="121" spans="1:62">
      <c r="A121" s="70">
        <v>32373</v>
      </c>
      <c r="B121" s="70" t="s">
        <v>122</v>
      </c>
      <c r="C121" s="121">
        <f t="shared" si="1"/>
        <v>0</v>
      </c>
      <c r="D121" s="191"/>
      <c r="E121" s="161">
        <v>0</v>
      </c>
      <c r="F121" s="161">
        <v>0</v>
      </c>
      <c r="G121" s="214">
        <v>0</v>
      </c>
      <c r="H121" s="221">
        <v>0</v>
      </c>
      <c r="I121" s="142">
        <v>0</v>
      </c>
      <c r="J121" s="142">
        <v>0</v>
      </c>
      <c r="K121" s="142">
        <v>0</v>
      </c>
      <c r="L121" s="142">
        <v>0</v>
      </c>
      <c r="M121" s="142">
        <v>0</v>
      </c>
      <c r="N121" s="163">
        <v>2000</v>
      </c>
      <c r="O121" s="163">
        <v>2000</v>
      </c>
    </row>
    <row r="122" spans="1:62">
      <c r="A122" s="70">
        <v>32379</v>
      </c>
      <c r="B122" s="70" t="s">
        <v>123</v>
      </c>
      <c r="C122" s="121">
        <f t="shared" si="1"/>
        <v>2000</v>
      </c>
      <c r="D122" s="191">
        <v>0</v>
      </c>
      <c r="E122" s="161">
        <v>0</v>
      </c>
      <c r="F122" s="161">
        <v>0</v>
      </c>
      <c r="G122" s="214">
        <v>0</v>
      </c>
      <c r="H122" s="221">
        <v>2000</v>
      </c>
      <c r="I122" s="142">
        <v>0</v>
      </c>
      <c r="J122" s="142">
        <v>0</v>
      </c>
      <c r="K122" s="142">
        <v>0</v>
      </c>
      <c r="L122" s="142">
        <v>0</v>
      </c>
      <c r="M122" s="142">
        <v>0</v>
      </c>
      <c r="N122" s="163">
        <v>2000</v>
      </c>
      <c r="O122" s="163">
        <v>2000</v>
      </c>
    </row>
    <row r="123" spans="1:62" s="65" customFormat="1">
      <c r="A123" s="68">
        <v>3238</v>
      </c>
      <c r="B123" s="68" t="s">
        <v>46</v>
      </c>
      <c r="C123" s="127">
        <f t="shared" si="1"/>
        <v>25150</v>
      </c>
      <c r="D123" s="190">
        <v>0</v>
      </c>
      <c r="E123" s="159">
        <v>18150</v>
      </c>
      <c r="F123" s="159">
        <v>0</v>
      </c>
      <c r="G123" s="202">
        <v>0</v>
      </c>
      <c r="H123" s="220">
        <v>6000</v>
      </c>
      <c r="I123" s="160">
        <v>0</v>
      </c>
      <c r="J123" s="160">
        <v>0</v>
      </c>
      <c r="K123" s="160">
        <v>1000</v>
      </c>
      <c r="L123" s="160">
        <v>0</v>
      </c>
      <c r="M123" s="160">
        <v>0</v>
      </c>
      <c r="N123" s="160">
        <v>28000</v>
      </c>
      <c r="O123" s="160">
        <v>28000</v>
      </c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</row>
    <row r="124" spans="1:62" s="52" customFormat="1">
      <c r="A124" s="72">
        <v>32381</v>
      </c>
      <c r="B124" s="72" t="s">
        <v>145</v>
      </c>
      <c r="C124" s="121">
        <f t="shared" si="1"/>
        <v>2000</v>
      </c>
      <c r="D124" s="192">
        <v>0</v>
      </c>
      <c r="E124" s="164">
        <v>0</v>
      </c>
      <c r="F124" s="164">
        <v>0</v>
      </c>
      <c r="G124" s="210">
        <v>0</v>
      </c>
      <c r="H124" s="221">
        <v>2000</v>
      </c>
      <c r="I124" s="165">
        <v>0</v>
      </c>
      <c r="J124" s="165">
        <v>0</v>
      </c>
      <c r="K124" s="165">
        <v>0</v>
      </c>
      <c r="L124" s="165">
        <v>0</v>
      </c>
      <c r="M124" s="165">
        <v>0</v>
      </c>
      <c r="N124" s="163">
        <v>2000</v>
      </c>
      <c r="O124" s="163">
        <v>2000</v>
      </c>
    </row>
    <row r="125" spans="1:62">
      <c r="A125" s="70">
        <v>32382</v>
      </c>
      <c r="B125" s="70" t="s">
        <v>124</v>
      </c>
      <c r="C125" s="121">
        <f t="shared" si="1"/>
        <v>0</v>
      </c>
      <c r="D125" s="191">
        <v>0</v>
      </c>
      <c r="E125" s="161">
        <v>0</v>
      </c>
      <c r="F125" s="161">
        <v>0</v>
      </c>
      <c r="G125" s="214">
        <v>0</v>
      </c>
      <c r="H125" s="221">
        <v>0</v>
      </c>
      <c r="I125" s="142">
        <v>0</v>
      </c>
      <c r="J125" s="142">
        <v>0</v>
      </c>
      <c r="K125" s="142">
        <v>0</v>
      </c>
      <c r="L125" s="142">
        <v>0</v>
      </c>
      <c r="M125" s="142">
        <v>0</v>
      </c>
      <c r="N125" s="163">
        <v>3000</v>
      </c>
      <c r="O125" s="163">
        <v>3000</v>
      </c>
    </row>
    <row r="126" spans="1:62">
      <c r="A126" s="70">
        <v>32389</v>
      </c>
      <c r="B126" s="70" t="s">
        <v>125</v>
      </c>
      <c r="C126" s="121">
        <f t="shared" si="1"/>
        <v>23150</v>
      </c>
      <c r="D126" s="191">
        <v>0</v>
      </c>
      <c r="E126" s="161">
        <v>18150</v>
      </c>
      <c r="F126" s="161">
        <v>0</v>
      </c>
      <c r="G126" s="214">
        <v>0</v>
      </c>
      <c r="H126" s="221">
        <v>4000</v>
      </c>
      <c r="I126" s="142">
        <v>0</v>
      </c>
      <c r="J126" s="142">
        <v>0</v>
      </c>
      <c r="K126" s="142">
        <v>1000</v>
      </c>
      <c r="L126" s="142">
        <v>0</v>
      </c>
      <c r="M126" s="142">
        <v>0</v>
      </c>
      <c r="N126" s="163">
        <v>23000</v>
      </c>
      <c r="O126" s="163">
        <v>23000</v>
      </c>
    </row>
    <row r="127" spans="1:62" s="65" customFormat="1">
      <c r="A127" s="68">
        <v>3239</v>
      </c>
      <c r="B127" s="68" t="s">
        <v>47</v>
      </c>
      <c r="C127" s="127">
        <f t="shared" si="1"/>
        <v>24000</v>
      </c>
      <c r="D127" s="190">
        <v>0</v>
      </c>
      <c r="E127" s="159">
        <v>5000</v>
      </c>
      <c r="F127" s="159">
        <v>0</v>
      </c>
      <c r="G127" s="202">
        <v>0</v>
      </c>
      <c r="H127" s="220">
        <v>14000</v>
      </c>
      <c r="I127" s="160">
        <v>0</v>
      </c>
      <c r="J127" s="160">
        <v>5000</v>
      </c>
      <c r="K127" s="160">
        <v>0</v>
      </c>
      <c r="L127" s="160">
        <v>0</v>
      </c>
      <c r="M127" s="160">
        <v>0</v>
      </c>
      <c r="N127" s="160">
        <v>28000</v>
      </c>
      <c r="O127" s="160">
        <v>28000</v>
      </c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</row>
    <row r="128" spans="1:62" ht="36.75">
      <c r="A128" s="70">
        <v>32391</v>
      </c>
      <c r="B128" s="71" t="s">
        <v>133</v>
      </c>
      <c r="C128" s="121">
        <f t="shared" si="1"/>
        <v>9000</v>
      </c>
      <c r="D128" s="191">
        <v>0</v>
      </c>
      <c r="E128" s="161">
        <v>2000</v>
      </c>
      <c r="F128" s="161">
        <v>0</v>
      </c>
      <c r="G128" s="214">
        <v>0</v>
      </c>
      <c r="H128" s="221">
        <v>2000</v>
      </c>
      <c r="I128" s="142">
        <v>0</v>
      </c>
      <c r="J128" s="142">
        <v>5000</v>
      </c>
      <c r="K128" s="142">
        <v>0</v>
      </c>
      <c r="L128" s="142">
        <v>0</v>
      </c>
      <c r="M128" s="142">
        <v>0</v>
      </c>
      <c r="N128" s="163">
        <v>9000</v>
      </c>
      <c r="O128" s="163">
        <v>9000</v>
      </c>
    </row>
    <row r="129" spans="1:62">
      <c r="A129" s="70">
        <v>32392</v>
      </c>
      <c r="B129" s="70" t="s">
        <v>126</v>
      </c>
      <c r="C129" s="121">
        <f t="shared" si="1"/>
        <v>1000</v>
      </c>
      <c r="D129" s="191">
        <v>0</v>
      </c>
      <c r="E129" s="161">
        <v>0</v>
      </c>
      <c r="F129" s="161">
        <v>0</v>
      </c>
      <c r="G129" s="214">
        <v>0</v>
      </c>
      <c r="H129" s="221">
        <v>1000</v>
      </c>
      <c r="I129" s="142">
        <v>0</v>
      </c>
      <c r="J129" s="142">
        <v>0</v>
      </c>
      <c r="K129" s="142">
        <v>0</v>
      </c>
      <c r="L129" s="142">
        <v>0</v>
      </c>
      <c r="M129" s="142">
        <v>0</v>
      </c>
      <c r="N129" s="163">
        <v>2000</v>
      </c>
      <c r="O129" s="163">
        <v>2000</v>
      </c>
    </row>
    <row r="130" spans="1:62">
      <c r="A130" s="70">
        <v>32394</v>
      </c>
      <c r="B130" s="70" t="s">
        <v>144</v>
      </c>
      <c r="C130" s="121">
        <f t="shared" si="1"/>
        <v>3000</v>
      </c>
      <c r="D130" s="191">
        <v>0</v>
      </c>
      <c r="E130" s="161">
        <v>0</v>
      </c>
      <c r="F130" s="161">
        <v>0</v>
      </c>
      <c r="G130" s="214">
        <v>0</v>
      </c>
      <c r="H130" s="221">
        <v>3000</v>
      </c>
      <c r="I130" s="142">
        <v>0</v>
      </c>
      <c r="J130" s="142">
        <v>0</v>
      </c>
      <c r="K130" s="142">
        <v>0</v>
      </c>
      <c r="L130" s="142">
        <v>0</v>
      </c>
      <c r="M130" s="142">
        <v>0</v>
      </c>
      <c r="N130" s="163">
        <v>0</v>
      </c>
      <c r="O130" s="163">
        <v>0</v>
      </c>
    </row>
    <row r="131" spans="1:62">
      <c r="A131" s="70">
        <v>32395</v>
      </c>
      <c r="B131" s="70" t="s">
        <v>151</v>
      </c>
      <c r="C131" s="121">
        <f t="shared" si="1"/>
        <v>8000</v>
      </c>
      <c r="D131" s="191">
        <v>0</v>
      </c>
      <c r="E131" s="161">
        <v>3000</v>
      </c>
      <c r="F131" s="161">
        <v>0</v>
      </c>
      <c r="G131" s="214">
        <v>0</v>
      </c>
      <c r="H131" s="221">
        <v>5000</v>
      </c>
      <c r="I131" s="142">
        <v>0</v>
      </c>
      <c r="J131" s="142">
        <v>0</v>
      </c>
      <c r="K131" s="142">
        <v>0</v>
      </c>
      <c r="L131" s="142">
        <v>0</v>
      </c>
      <c r="M131" s="142">
        <v>0</v>
      </c>
      <c r="N131" s="163">
        <v>12000</v>
      </c>
      <c r="O131" s="163">
        <v>12000</v>
      </c>
    </row>
    <row r="132" spans="1:62">
      <c r="A132" s="70">
        <v>32396</v>
      </c>
      <c r="B132" s="70" t="s">
        <v>127</v>
      </c>
      <c r="C132" s="121">
        <f t="shared" si="1"/>
        <v>0</v>
      </c>
      <c r="D132" s="191"/>
      <c r="E132" s="161">
        <v>0</v>
      </c>
      <c r="F132" s="161">
        <v>0</v>
      </c>
      <c r="G132" s="214">
        <v>0</v>
      </c>
      <c r="H132" s="221">
        <v>0</v>
      </c>
      <c r="I132" s="142">
        <v>0</v>
      </c>
      <c r="J132" s="142">
        <v>0</v>
      </c>
      <c r="K132" s="142">
        <v>0</v>
      </c>
      <c r="L132" s="142">
        <v>0</v>
      </c>
      <c r="M132" s="142">
        <v>0</v>
      </c>
      <c r="N132" s="163">
        <v>0</v>
      </c>
      <c r="O132" s="163">
        <v>0</v>
      </c>
    </row>
    <row r="133" spans="1:62">
      <c r="A133" s="70">
        <v>32399</v>
      </c>
      <c r="B133" s="70" t="s">
        <v>128</v>
      </c>
      <c r="C133" s="121">
        <f t="shared" si="1"/>
        <v>3000</v>
      </c>
      <c r="D133" s="191">
        <v>0</v>
      </c>
      <c r="E133" s="161">
        <v>0</v>
      </c>
      <c r="F133" s="161">
        <v>0</v>
      </c>
      <c r="G133" s="214">
        <v>0</v>
      </c>
      <c r="H133" s="221">
        <v>3000</v>
      </c>
      <c r="I133" s="142">
        <v>0</v>
      </c>
      <c r="J133" s="142">
        <v>0</v>
      </c>
      <c r="K133" s="142">
        <v>0</v>
      </c>
      <c r="L133" s="142">
        <v>0</v>
      </c>
      <c r="M133" s="142">
        <v>0</v>
      </c>
      <c r="N133" s="163">
        <v>5000</v>
      </c>
      <c r="O133" s="163">
        <v>5000</v>
      </c>
    </row>
    <row r="134" spans="1:62" s="56" customFormat="1">
      <c r="A134" s="59">
        <v>324</v>
      </c>
      <c r="B134" s="59" t="s">
        <v>27</v>
      </c>
      <c r="C134" s="129">
        <f t="shared" si="1"/>
        <v>25500</v>
      </c>
      <c r="D134" s="201">
        <v>0</v>
      </c>
      <c r="E134" s="158">
        <v>0</v>
      </c>
      <c r="F134" s="158">
        <v>0</v>
      </c>
      <c r="G134" s="215">
        <v>0</v>
      </c>
      <c r="H134" s="222">
        <v>3500</v>
      </c>
      <c r="I134" s="143">
        <v>0</v>
      </c>
      <c r="J134" s="143">
        <v>22000</v>
      </c>
      <c r="K134" s="143">
        <v>0</v>
      </c>
      <c r="L134" s="143">
        <v>0</v>
      </c>
      <c r="M134" s="143">
        <v>0</v>
      </c>
      <c r="N134" s="143">
        <v>53500</v>
      </c>
      <c r="O134" s="143">
        <v>53500</v>
      </c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</row>
    <row r="135" spans="1:62" s="65" customFormat="1">
      <c r="A135" s="68">
        <v>3241</v>
      </c>
      <c r="B135" s="68" t="s">
        <v>27</v>
      </c>
      <c r="C135" s="127">
        <f t="shared" si="1"/>
        <v>25500</v>
      </c>
      <c r="D135" s="190">
        <v>0</v>
      </c>
      <c r="E135" s="159">
        <v>0</v>
      </c>
      <c r="F135" s="159">
        <v>0</v>
      </c>
      <c r="G135" s="202">
        <v>0</v>
      </c>
      <c r="H135" s="220">
        <v>3500</v>
      </c>
      <c r="I135" s="160">
        <v>0</v>
      </c>
      <c r="J135" s="160">
        <v>22000</v>
      </c>
      <c r="K135" s="160">
        <v>0</v>
      </c>
      <c r="L135" s="160">
        <v>0</v>
      </c>
      <c r="M135" s="160">
        <v>0</v>
      </c>
      <c r="N135" s="160">
        <v>53500</v>
      </c>
      <c r="O135" s="160">
        <v>53500</v>
      </c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</row>
    <row r="136" spans="1:62">
      <c r="A136" s="70">
        <v>32411</v>
      </c>
      <c r="B136" s="70" t="s">
        <v>134</v>
      </c>
      <c r="C136" s="121">
        <f t="shared" si="1"/>
        <v>3500</v>
      </c>
      <c r="D136" s="191">
        <v>0</v>
      </c>
      <c r="E136" s="161">
        <v>0</v>
      </c>
      <c r="F136" s="161">
        <v>0</v>
      </c>
      <c r="G136" s="214">
        <v>0</v>
      </c>
      <c r="H136" s="221">
        <v>3500</v>
      </c>
      <c r="I136" s="142">
        <v>0</v>
      </c>
      <c r="J136" s="142">
        <v>0</v>
      </c>
      <c r="K136" s="142">
        <v>0</v>
      </c>
      <c r="L136" s="142">
        <v>0</v>
      </c>
      <c r="M136" s="142">
        <v>0</v>
      </c>
      <c r="N136" s="163">
        <v>2500</v>
      </c>
      <c r="O136" s="163">
        <v>2500</v>
      </c>
    </row>
    <row r="137" spans="1:62">
      <c r="A137" s="70">
        <v>32412</v>
      </c>
      <c r="B137" s="70" t="s">
        <v>143</v>
      </c>
      <c r="C137" s="121">
        <f t="shared" si="1"/>
        <v>22000</v>
      </c>
      <c r="D137" s="191">
        <v>0</v>
      </c>
      <c r="E137" s="161">
        <v>0</v>
      </c>
      <c r="F137" s="161">
        <v>0</v>
      </c>
      <c r="G137" s="214">
        <v>0</v>
      </c>
      <c r="H137" s="221">
        <v>0</v>
      </c>
      <c r="I137" s="142">
        <v>0</v>
      </c>
      <c r="J137" s="142">
        <v>22000</v>
      </c>
      <c r="K137" s="142">
        <v>0</v>
      </c>
      <c r="L137" s="142">
        <v>0</v>
      </c>
      <c r="M137" s="142">
        <v>0</v>
      </c>
      <c r="N137" s="163">
        <v>51000</v>
      </c>
      <c r="O137" s="163">
        <v>51000</v>
      </c>
    </row>
    <row r="138" spans="1:62" s="56" customFormat="1" ht="36.75">
      <c r="A138" s="59">
        <v>329</v>
      </c>
      <c r="B138" s="67" t="s">
        <v>2</v>
      </c>
      <c r="C138" s="129">
        <f t="shared" si="1"/>
        <v>102300</v>
      </c>
      <c r="D138" s="201">
        <f>D147</f>
        <v>14000</v>
      </c>
      <c r="E138" s="158">
        <v>15100</v>
      </c>
      <c r="F138" s="158">
        <v>0</v>
      </c>
      <c r="G138" s="215">
        <v>0</v>
      </c>
      <c r="H138" s="222">
        <v>55700</v>
      </c>
      <c r="I138" s="143">
        <v>0</v>
      </c>
      <c r="J138" s="143">
        <v>7500</v>
      </c>
      <c r="K138" s="143">
        <v>10000</v>
      </c>
      <c r="L138" s="143">
        <v>0</v>
      </c>
      <c r="M138" s="143">
        <v>0</v>
      </c>
      <c r="N138" s="143">
        <v>110600</v>
      </c>
      <c r="O138" s="143">
        <v>110600</v>
      </c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</row>
    <row r="139" spans="1:62" s="78" customFormat="1">
      <c r="A139" s="76">
        <v>3292</v>
      </c>
      <c r="B139" s="77" t="s">
        <v>57</v>
      </c>
      <c r="C139" s="127">
        <f t="shared" si="1"/>
        <v>19700</v>
      </c>
      <c r="D139" s="193">
        <v>0</v>
      </c>
      <c r="E139" s="166">
        <v>0</v>
      </c>
      <c r="F139" s="166">
        <v>0</v>
      </c>
      <c r="G139" s="208">
        <v>0</v>
      </c>
      <c r="H139" s="220">
        <v>19700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15000</v>
      </c>
      <c r="O139" s="167">
        <v>15000</v>
      </c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</row>
    <row r="140" spans="1:62" s="57" customFormat="1" ht="36.75">
      <c r="A140" s="79">
        <v>32921</v>
      </c>
      <c r="B140" s="80" t="s">
        <v>141</v>
      </c>
      <c r="C140" s="121">
        <f t="shared" si="1"/>
        <v>4700</v>
      </c>
      <c r="D140" s="194">
        <v>0</v>
      </c>
      <c r="E140" s="168">
        <v>0</v>
      </c>
      <c r="F140" s="168">
        <v>0</v>
      </c>
      <c r="G140" s="204">
        <v>0</v>
      </c>
      <c r="H140" s="221">
        <v>4700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51">
        <v>0</v>
      </c>
      <c r="O140" s="151">
        <v>0</v>
      </c>
    </row>
    <row r="141" spans="1:62" s="57" customFormat="1" ht="36.75">
      <c r="A141" s="79">
        <v>32922</v>
      </c>
      <c r="B141" s="80" t="s">
        <v>142</v>
      </c>
      <c r="C141" s="121">
        <f t="shared" si="1"/>
        <v>15000</v>
      </c>
      <c r="D141" s="194">
        <v>0</v>
      </c>
      <c r="E141" s="168">
        <v>0</v>
      </c>
      <c r="F141" s="168">
        <v>0</v>
      </c>
      <c r="G141" s="204">
        <v>0</v>
      </c>
      <c r="H141" s="221">
        <v>15000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51">
        <v>15000</v>
      </c>
      <c r="O141" s="151">
        <v>15000</v>
      </c>
    </row>
    <row r="142" spans="1:62" s="56" customFormat="1" ht="36.75">
      <c r="A142" s="81">
        <v>32923</v>
      </c>
      <c r="B142" s="82" t="s">
        <v>129</v>
      </c>
      <c r="C142" s="121">
        <f t="shared" si="1"/>
        <v>0</v>
      </c>
      <c r="D142" s="195">
        <v>0</v>
      </c>
      <c r="E142" s="170">
        <v>0</v>
      </c>
      <c r="F142" s="170">
        <v>0</v>
      </c>
      <c r="G142" s="211">
        <v>0</v>
      </c>
      <c r="H142" s="221">
        <v>0</v>
      </c>
      <c r="I142" s="171">
        <v>0</v>
      </c>
      <c r="J142" s="171">
        <v>0</v>
      </c>
      <c r="K142" s="171">
        <v>0</v>
      </c>
      <c r="L142" s="171">
        <v>0</v>
      </c>
      <c r="M142" s="171">
        <v>0</v>
      </c>
      <c r="N142" s="151">
        <v>0</v>
      </c>
      <c r="O142" s="151">
        <v>0</v>
      </c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</row>
    <row r="143" spans="1:62" s="78" customFormat="1">
      <c r="A143" s="76">
        <v>3293</v>
      </c>
      <c r="B143" s="77" t="s">
        <v>48</v>
      </c>
      <c r="C143" s="127">
        <f t="shared" si="1"/>
        <v>33000</v>
      </c>
      <c r="D143" s="193">
        <v>0</v>
      </c>
      <c r="E143" s="166">
        <v>10000</v>
      </c>
      <c r="F143" s="166">
        <v>0</v>
      </c>
      <c r="G143" s="208">
        <v>0</v>
      </c>
      <c r="H143" s="220">
        <v>13000</v>
      </c>
      <c r="I143" s="167">
        <v>0</v>
      </c>
      <c r="J143" s="167">
        <v>5000</v>
      </c>
      <c r="K143" s="167">
        <v>5000</v>
      </c>
      <c r="L143" s="167">
        <v>0</v>
      </c>
      <c r="M143" s="167">
        <v>0</v>
      </c>
      <c r="N143" s="167">
        <v>40000</v>
      </c>
      <c r="O143" s="167">
        <v>40000</v>
      </c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</row>
    <row r="144" spans="1:62" s="56" customFormat="1">
      <c r="A144" s="60">
        <v>32931</v>
      </c>
      <c r="B144" s="83" t="s">
        <v>48</v>
      </c>
      <c r="C144" s="121">
        <f t="shared" si="1"/>
        <v>33000</v>
      </c>
      <c r="D144" s="196">
        <v>0</v>
      </c>
      <c r="E144" s="152">
        <v>10000</v>
      </c>
      <c r="F144" s="152">
        <v>0</v>
      </c>
      <c r="G144" s="216">
        <v>0</v>
      </c>
      <c r="H144" s="221">
        <v>13000</v>
      </c>
      <c r="I144" s="144">
        <v>0</v>
      </c>
      <c r="J144" s="144">
        <v>5000</v>
      </c>
      <c r="K144" s="144">
        <v>5000</v>
      </c>
      <c r="L144" s="144">
        <v>0</v>
      </c>
      <c r="M144" s="144">
        <v>0</v>
      </c>
      <c r="N144" s="151">
        <v>40000</v>
      </c>
      <c r="O144" s="151">
        <v>40000</v>
      </c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</row>
    <row r="145" spans="1:62" s="65" customFormat="1">
      <c r="A145" s="76">
        <v>3294</v>
      </c>
      <c r="B145" s="77" t="s">
        <v>49</v>
      </c>
      <c r="C145" s="127">
        <f t="shared" si="1"/>
        <v>2500</v>
      </c>
      <c r="D145" s="193">
        <v>0</v>
      </c>
      <c r="E145" s="166">
        <v>0</v>
      </c>
      <c r="F145" s="166">
        <v>0</v>
      </c>
      <c r="G145" s="208">
        <v>0</v>
      </c>
      <c r="H145" s="220">
        <v>2500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3000</v>
      </c>
      <c r="O145" s="167">
        <v>3000</v>
      </c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</row>
    <row r="146" spans="1:62">
      <c r="A146" s="60">
        <v>32941</v>
      </c>
      <c r="B146" s="83" t="s">
        <v>130</v>
      </c>
      <c r="C146" s="121">
        <f t="shared" si="1"/>
        <v>2500</v>
      </c>
      <c r="D146" s="196">
        <v>0</v>
      </c>
      <c r="E146" s="152">
        <v>0</v>
      </c>
      <c r="F146" s="152">
        <v>0</v>
      </c>
      <c r="G146" s="216">
        <v>0</v>
      </c>
      <c r="H146" s="221">
        <v>2500</v>
      </c>
      <c r="I146" s="144">
        <v>0</v>
      </c>
      <c r="J146" s="144">
        <v>0</v>
      </c>
      <c r="K146" s="144">
        <v>0</v>
      </c>
      <c r="L146" s="144">
        <v>0</v>
      </c>
      <c r="M146" s="144">
        <v>0</v>
      </c>
      <c r="N146" s="151">
        <v>3000</v>
      </c>
      <c r="O146" s="151">
        <v>3000</v>
      </c>
    </row>
    <row r="147" spans="1:62" s="65" customFormat="1">
      <c r="A147" s="68">
        <v>3295</v>
      </c>
      <c r="B147" s="84" t="s">
        <v>58</v>
      </c>
      <c r="C147" s="127">
        <f t="shared" si="1"/>
        <v>19500</v>
      </c>
      <c r="D147" s="202">
        <f>D148</f>
        <v>14000</v>
      </c>
      <c r="E147" s="159">
        <v>0</v>
      </c>
      <c r="F147" s="159">
        <v>0</v>
      </c>
      <c r="G147" s="202">
        <v>0</v>
      </c>
      <c r="H147" s="220">
        <v>5500</v>
      </c>
      <c r="I147" s="160">
        <v>0</v>
      </c>
      <c r="J147" s="160">
        <v>0</v>
      </c>
      <c r="K147" s="160">
        <v>0</v>
      </c>
      <c r="L147" s="160">
        <v>0</v>
      </c>
      <c r="M147" s="160">
        <v>0</v>
      </c>
      <c r="N147" s="160">
        <v>15500</v>
      </c>
      <c r="O147" s="160">
        <v>15500</v>
      </c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</row>
    <row r="148" spans="1:62" s="52" customFormat="1">
      <c r="A148" s="79">
        <v>32955</v>
      </c>
      <c r="B148" s="85" t="s">
        <v>161</v>
      </c>
      <c r="C148" s="121">
        <f t="shared" si="1"/>
        <v>14000</v>
      </c>
      <c r="D148" s="204">
        <v>14000</v>
      </c>
      <c r="E148" s="168">
        <v>0</v>
      </c>
      <c r="F148" s="168">
        <v>0</v>
      </c>
      <c r="G148" s="204">
        <v>0</v>
      </c>
      <c r="H148" s="227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14000</v>
      </c>
      <c r="O148" s="169">
        <v>14000</v>
      </c>
    </row>
    <row r="149" spans="1:62" s="52" customFormat="1">
      <c r="A149" s="79">
        <v>32953</v>
      </c>
      <c r="B149" s="85" t="s">
        <v>140</v>
      </c>
      <c r="C149" s="121">
        <f t="shared" si="1"/>
        <v>5500</v>
      </c>
      <c r="D149" s="204">
        <v>0</v>
      </c>
      <c r="E149" s="168">
        <v>0</v>
      </c>
      <c r="F149" s="168">
        <v>0</v>
      </c>
      <c r="G149" s="204">
        <v>0</v>
      </c>
      <c r="H149" s="221">
        <v>5500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51">
        <v>1500</v>
      </c>
      <c r="O149" s="151">
        <v>1500</v>
      </c>
    </row>
    <row r="150" spans="1:62" s="65" customFormat="1" ht="36.75">
      <c r="A150" s="76">
        <v>3299</v>
      </c>
      <c r="B150" s="77" t="s">
        <v>2</v>
      </c>
      <c r="C150" s="127">
        <f t="shared" si="1"/>
        <v>27600</v>
      </c>
      <c r="D150" s="193">
        <v>0</v>
      </c>
      <c r="E150" s="166">
        <v>5100</v>
      </c>
      <c r="F150" s="166">
        <v>0</v>
      </c>
      <c r="G150" s="208">
        <v>0</v>
      </c>
      <c r="H150" s="220">
        <v>15000</v>
      </c>
      <c r="I150" s="167">
        <v>0</v>
      </c>
      <c r="J150" s="167">
        <v>2500</v>
      </c>
      <c r="K150" s="167">
        <v>5000</v>
      </c>
      <c r="L150" s="167">
        <v>0</v>
      </c>
      <c r="M150" s="167">
        <v>0</v>
      </c>
      <c r="N150" s="167">
        <v>37100</v>
      </c>
      <c r="O150" s="167">
        <v>37100</v>
      </c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</row>
    <row r="151" spans="1:62" ht="54.75">
      <c r="A151" s="60">
        <v>32991</v>
      </c>
      <c r="B151" s="83" t="s">
        <v>132</v>
      </c>
      <c r="C151" s="121">
        <f t="shared" si="1"/>
        <v>11500</v>
      </c>
      <c r="D151" s="196">
        <v>0</v>
      </c>
      <c r="E151" s="152">
        <v>1000</v>
      </c>
      <c r="F151" s="152">
        <v>0</v>
      </c>
      <c r="G151" s="216">
        <v>0</v>
      </c>
      <c r="H151" s="221">
        <v>3000</v>
      </c>
      <c r="I151" s="144">
        <v>0</v>
      </c>
      <c r="J151" s="144">
        <v>2500</v>
      </c>
      <c r="K151" s="144">
        <v>5000</v>
      </c>
      <c r="L151" s="144">
        <v>0</v>
      </c>
      <c r="M151" s="144">
        <v>0</v>
      </c>
      <c r="N151" s="151">
        <v>18000</v>
      </c>
      <c r="O151" s="151">
        <v>18000</v>
      </c>
    </row>
    <row r="152" spans="1:62" ht="36.75">
      <c r="A152" s="60">
        <v>32999</v>
      </c>
      <c r="B152" s="83" t="s">
        <v>2</v>
      </c>
      <c r="C152" s="130">
        <f t="shared" si="1"/>
        <v>16100</v>
      </c>
      <c r="D152" s="196">
        <v>0</v>
      </c>
      <c r="E152" s="152">
        <v>4100</v>
      </c>
      <c r="F152" s="152">
        <v>0</v>
      </c>
      <c r="G152" s="216">
        <v>0</v>
      </c>
      <c r="H152" s="221">
        <v>12000</v>
      </c>
      <c r="I152" s="144">
        <v>0</v>
      </c>
      <c r="J152" s="144">
        <v>0</v>
      </c>
      <c r="K152" s="144">
        <v>0</v>
      </c>
      <c r="L152" s="144">
        <v>0</v>
      </c>
      <c r="M152" s="144">
        <v>0</v>
      </c>
      <c r="N152" s="151">
        <v>19100</v>
      </c>
      <c r="O152" s="151">
        <v>19100</v>
      </c>
    </row>
    <row r="153" spans="1:62" ht="19.5" thickBot="1">
      <c r="A153" s="53">
        <v>34</v>
      </c>
      <c r="B153" s="53" t="s">
        <v>5</v>
      </c>
      <c r="C153" s="185">
        <f t="shared" si="1"/>
        <v>4650</v>
      </c>
      <c r="D153" s="212">
        <v>0</v>
      </c>
      <c r="E153" s="153">
        <v>4000</v>
      </c>
      <c r="F153" s="153">
        <v>0</v>
      </c>
      <c r="G153" s="212">
        <v>0</v>
      </c>
      <c r="H153" s="223">
        <v>650</v>
      </c>
      <c r="I153" s="140">
        <v>0</v>
      </c>
      <c r="J153" s="140">
        <v>0</v>
      </c>
      <c r="K153" s="140">
        <v>0</v>
      </c>
      <c r="L153" s="140">
        <v>0</v>
      </c>
      <c r="M153" s="140">
        <v>0</v>
      </c>
      <c r="N153" s="140">
        <v>4650</v>
      </c>
      <c r="O153" s="140">
        <v>4650</v>
      </c>
    </row>
    <row r="154" spans="1:62" s="56" customFormat="1">
      <c r="A154" s="55">
        <v>343</v>
      </c>
      <c r="B154" s="55" t="s">
        <v>6</v>
      </c>
      <c r="C154" s="183">
        <f t="shared" si="1"/>
        <v>4650</v>
      </c>
      <c r="D154" s="187">
        <v>0</v>
      </c>
      <c r="E154" s="154">
        <v>4000</v>
      </c>
      <c r="F154" s="154">
        <v>0</v>
      </c>
      <c r="G154" s="198">
        <v>0</v>
      </c>
      <c r="H154" s="224">
        <v>650</v>
      </c>
      <c r="I154" s="148">
        <v>0</v>
      </c>
      <c r="J154" s="148">
        <v>0</v>
      </c>
      <c r="K154" s="148">
        <v>0</v>
      </c>
      <c r="L154" s="148">
        <v>0</v>
      </c>
      <c r="M154" s="148">
        <v>0</v>
      </c>
      <c r="N154" s="148">
        <v>4650</v>
      </c>
      <c r="O154" s="148">
        <v>4650</v>
      </c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</row>
    <row r="155" spans="1:62" s="78" customFormat="1">
      <c r="A155" s="86">
        <v>3431</v>
      </c>
      <c r="B155" s="68" t="s">
        <v>50</v>
      </c>
      <c r="C155" s="184">
        <f t="shared" si="1"/>
        <v>4500</v>
      </c>
      <c r="D155" s="190">
        <v>0</v>
      </c>
      <c r="E155" s="159">
        <v>4000</v>
      </c>
      <c r="F155" s="159">
        <v>0</v>
      </c>
      <c r="G155" s="202">
        <v>0</v>
      </c>
      <c r="H155" s="220">
        <v>500</v>
      </c>
      <c r="I155" s="160">
        <v>0</v>
      </c>
      <c r="J155" s="160">
        <v>0</v>
      </c>
      <c r="K155" s="160">
        <v>0</v>
      </c>
      <c r="L155" s="160">
        <v>0</v>
      </c>
      <c r="M155" s="160">
        <v>0</v>
      </c>
      <c r="N155" s="160">
        <v>4500</v>
      </c>
      <c r="O155" s="160">
        <v>4500</v>
      </c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</row>
    <row r="156" spans="1:62" s="56" customFormat="1">
      <c r="A156" s="87">
        <v>34311</v>
      </c>
      <c r="B156" s="70" t="s">
        <v>131</v>
      </c>
      <c r="C156" s="130">
        <f t="shared" si="1"/>
        <v>4500</v>
      </c>
      <c r="D156" s="191">
        <v>0</v>
      </c>
      <c r="E156" s="161">
        <v>4000</v>
      </c>
      <c r="F156" s="161">
        <v>0</v>
      </c>
      <c r="G156" s="214">
        <v>0</v>
      </c>
      <c r="H156" s="221">
        <v>500</v>
      </c>
      <c r="I156" s="142">
        <v>0</v>
      </c>
      <c r="J156" s="142">
        <v>0</v>
      </c>
      <c r="K156" s="142">
        <v>0</v>
      </c>
      <c r="L156" s="142">
        <v>0</v>
      </c>
      <c r="M156" s="142">
        <v>0</v>
      </c>
      <c r="N156" s="163">
        <v>4500</v>
      </c>
      <c r="O156" s="163">
        <v>4500</v>
      </c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</row>
    <row r="157" spans="1:62" s="78" customFormat="1">
      <c r="A157" s="88">
        <v>3432</v>
      </c>
      <c r="B157" s="68" t="s">
        <v>70</v>
      </c>
      <c r="C157" s="184">
        <f t="shared" si="1"/>
        <v>0</v>
      </c>
      <c r="D157" s="190">
        <v>0</v>
      </c>
      <c r="E157" s="159">
        <v>0</v>
      </c>
      <c r="F157" s="159">
        <v>0</v>
      </c>
      <c r="G157" s="202">
        <v>0</v>
      </c>
      <c r="H157" s="220">
        <v>0</v>
      </c>
      <c r="I157" s="160">
        <v>0</v>
      </c>
      <c r="J157" s="160">
        <v>0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</row>
    <row r="158" spans="1:62" s="65" customFormat="1">
      <c r="A158" s="89">
        <v>3433</v>
      </c>
      <c r="B158" s="84" t="s">
        <v>56</v>
      </c>
      <c r="C158" s="184">
        <f t="shared" si="1"/>
        <v>150</v>
      </c>
      <c r="D158" s="202">
        <v>0</v>
      </c>
      <c r="E158" s="159">
        <v>0</v>
      </c>
      <c r="F158" s="159">
        <v>0</v>
      </c>
      <c r="G158" s="202">
        <v>0</v>
      </c>
      <c r="H158" s="220">
        <v>150</v>
      </c>
      <c r="I158" s="160">
        <v>0</v>
      </c>
      <c r="J158" s="160">
        <v>0</v>
      </c>
      <c r="K158" s="160">
        <v>0</v>
      </c>
      <c r="L158" s="160">
        <v>0</v>
      </c>
      <c r="M158" s="160">
        <v>0</v>
      </c>
      <c r="N158" s="160">
        <v>150</v>
      </c>
      <c r="O158" s="160">
        <v>150</v>
      </c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</row>
    <row r="159" spans="1:62">
      <c r="A159" s="90">
        <v>4</v>
      </c>
      <c r="B159" s="128"/>
      <c r="C159" s="122">
        <f t="shared" si="1"/>
        <v>211850</v>
      </c>
      <c r="D159" s="197">
        <v>0</v>
      </c>
      <c r="E159" s="172">
        <v>0</v>
      </c>
      <c r="F159" s="172">
        <f>F163</f>
        <v>50000</v>
      </c>
      <c r="G159" s="209">
        <v>0</v>
      </c>
      <c r="H159" s="225">
        <v>161850</v>
      </c>
      <c r="I159" s="173">
        <v>0</v>
      </c>
      <c r="J159" s="173">
        <v>0</v>
      </c>
      <c r="K159" s="173">
        <v>0</v>
      </c>
      <c r="L159" s="173">
        <v>0</v>
      </c>
      <c r="M159" s="173">
        <v>0</v>
      </c>
      <c r="N159" s="173">
        <v>269850</v>
      </c>
      <c r="O159" s="173">
        <v>269850</v>
      </c>
    </row>
    <row r="160" spans="1:62" ht="54.75">
      <c r="A160" s="91">
        <v>41</v>
      </c>
      <c r="B160" s="92" t="s">
        <v>67</v>
      </c>
      <c r="C160" s="126">
        <f t="shared" si="1"/>
        <v>0</v>
      </c>
      <c r="D160" s="213">
        <v>0</v>
      </c>
      <c r="E160" s="174">
        <v>0</v>
      </c>
      <c r="F160" s="174">
        <v>0</v>
      </c>
      <c r="G160" s="213">
        <v>0</v>
      </c>
      <c r="H160" s="226">
        <v>0</v>
      </c>
      <c r="I160" s="141">
        <v>0</v>
      </c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</row>
    <row r="161" spans="1:62">
      <c r="A161" s="91">
        <v>412</v>
      </c>
      <c r="B161" s="93" t="s">
        <v>65</v>
      </c>
      <c r="C161" s="126">
        <f t="shared" si="1"/>
        <v>0</v>
      </c>
      <c r="D161" s="213">
        <v>0</v>
      </c>
      <c r="E161" s="174">
        <v>0</v>
      </c>
      <c r="F161" s="174">
        <v>0</v>
      </c>
      <c r="G161" s="213">
        <v>0</v>
      </c>
      <c r="H161" s="226">
        <v>0</v>
      </c>
      <c r="I161" s="141">
        <v>0</v>
      </c>
      <c r="J161" s="141">
        <v>0</v>
      </c>
      <c r="K161" s="141">
        <v>0</v>
      </c>
      <c r="L161" s="141">
        <v>0</v>
      </c>
      <c r="M161" s="141">
        <v>0</v>
      </c>
      <c r="N161" s="141">
        <v>0</v>
      </c>
      <c r="O161" s="141">
        <v>0</v>
      </c>
    </row>
    <row r="162" spans="1:62">
      <c r="A162" s="94">
        <v>4124</v>
      </c>
      <c r="B162" s="85" t="s">
        <v>66</v>
      </c>
      <c r="C162" s="121">
        <f t="shared" si="1"/>
        <v>0</v>
      </c>
      <c r="D162" s="204">
        <v>0</v>
      </c>
      <c r="E162" s="168">
        <v>0</v>
      </c>
      <c r="F162" s="168">
        <v>0</v>
      </c>
      <c r="G162" s="204">
        <v>0</v>
      </c>
      <c r="H162" s="221">
        <v>0</v>
      </c>
      <c r="I162" s="169">
        <v>0</v>
      </c>
      <c r="J162" s="169">
        <v>0</v>
      </c>
      <c r="K162" s="169">
        <v>0</v>
      </c>
      <c r="L162" s="169">
        <v>0</v>
      </c>
      <c r="M162" s="169">
        <v>0</v>
      </c>
      <c r="N162" s="169">
        <v>0</v>
      </c>
      <c r="O162" s="169">
        <v>0</v>
      </c>
    </row>
    <row r="163" spans="1:62" ht="55.5" thickBot="1">
      <c r="A163" s="53">
        <v>42</v>
      </c>
      <c r="B163" s="95" t="s">
        <v>21</v>
      </c>
      <c r="C163" s="124">
        <f t="shared" si="1"/>
        <v>211850</v>
      </c>
      <c r="D163" s="212">
        <v>0</v>
      </c>
      <c r="E163" s="153">
        <v>0</v>
      </c>
      <c r="F163" s="153">
        <f>F164</f>
        <v>50000</v>
      </c>
      <c r="G163" s="212">
        <v>0</v>
      </c>
      <c r="H163" s="223">
        <v>161850</v>
      </c>
      <c r="I163" s="140">
        <v>0</v>
      </c>
      <c r="J163" s="140">
        <v>0</v>
      </c>
      <c r="K163" s="140">
        <v>0</v>
      </c>
      <c r="L163" s="140">
        <v>0</v>
      </c>
      <c r="M163" s="140">
        <v>0</v>
      </c>
      <c r="N163" s="140">
        <v>0</v>
      </c>
      <c r="O163" s="140">
        <v>0</v>
      </c>
    </row>
    <row r="164" spans="1:62" s="56" customFormat="1">
      <c r="A164" s="55">
        <v>422</v>
      </c>
      <c r="B164" s="96" t="s">
        <v>22</v>
      </c>
      <c r="C164" s="125">
        <f t="shared" si="1"/>
        <v>204350</v>
      </c>
      <c r="D164" s="198">
        <v>0</v>
      </c>
      <c r="E164" s="154">
        <v>0</v>
      </c>
      <c r="F164" s="154">
        <f>F177</f>
        <v>50000</v>
      </c>
      <c r="G164" s="198">
        <v>0</v>
      </c>
      <c r="H164" s="224">
        <v>154350</v>
      </c>
      <c r="I164" s="148">
        <v>0</v>
      </c>
      <c r="J164" s="143">
        <v>0</v>
      </c>
      <c r="K164" s="143">
        <v>0</v>
      </c>
      <c r="L164" s="148">
        <v>0</v>
      </c>
      <c r="M164" s="148">
        <v>0</v>
      </c>
      <c r="N164" s="148">
        <v>262350</v>
      </c>
      <c r="O164" s="148">
        <v>262350</v>
      </c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</row>
    <row r="165" spans="1:62" s="65" customFormat="1">
      <c r="A165" s="63">
        <v>4221</v>
      </c>
      <c r="B165" s="97" t="s">
        <v>51</v>
      </c>
      <c r="C165" s="127">
        <f t="shared" si="1"/>
        <v>27000</v>
      </c>
      <c r="D165" s="200">
        <v>0</v>
      </c>
      <c r="E165" s="155">
        <v>0</v>
      </c>
      <c r="F165" s="155">
        <v>0</v>
      </c>
      <c r="G165" s="200">
        <v>0</v>
      </c>
      <c r="H165" s="220">
        <v>27000</v>
      </c>
      <c r="I165" s="156">
        <v>0</v>
      </c>
      <c r="J165" s="156">
        <v>0</v>
      </c>
      <c r="K165" s="156">
        <v>0</v>
      </c>
      <c r="L165" s="156">
        <v>0</v>
      </c>
      <c r="M165" s="156">
        <v>0</v>
      </c>
      <c r="N165" s="156">
        <v>30000</v>
      </c>
      <c r="O165" s="156">
        <v>30000</v>
      </c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</row>
    <row r="166" spans="1:62">
      <c r="A166" s="98">
        <v>42211</v>
      </c>
      <c r="B166" s="99" t="s">
        <v>135</v>
      </c>
      <c r="C166" s="121">
        <f t="shared" si="1"/>
        <v>15000</v>
      </c>
      <c r="D166" s="205">
        <v>0</v>
      </c>
      <c r="E166" s="176">
        <v>0</v>
      </c>
      <c r="F166" s="176">
        <v>0</v>
      </c>
      <c r="G166" s="205">
        <v>0</v>
      </c>
      <c r="H166" s="221">
        <v>15000</v>
      </c>
      <c r="I166" s="175">
        <v>0</v>
      </c>
      <c r="J166" s="175">
        <v>0</v>
      </c>
      <c r="K166" s="175">
        <v>0</v>
      </c>
      <c r="L166" s="175">
        <v>0</v>
      </c>
      <c r="M166" s="175">
        <v>0</v>
      </c>
      <c r="N166" s="150">
        <v>15000</v>
      </c>
      <c r="O166" s="150">
        <v>15000</v>
      </c>
    </row>
    <row r="167" spans="1:62">
      <c r="A167" s="98">
        <v>42212</v>
      </c>
      <c r="B167" s="99" t="s">
        <v>153</v>
      </c>
      <c r="C167" s="121">
        <f t="shared" si="1"/>
        <v>7000</v>
      </c>
      <c r="D167" s="205">
        <v>0</v>
      </c>
      <c r="E167" s="176">
        <v>0</v>
      </c>
      <c r="F167" s="176">
        <v>0</v>
      </c>
      <c r="G167" s="205">
        <v>0</v>
      </c>
      <c r="H167" s="221">
        <v>7000</v>
      </c>
      <c r="I167" s="175">
        <v>0</v>
      </c>
      <c r="J167" s="175">
        <v>0</v>
      </c>
      <c r="K167" s="175">
        <v>0</v>
      </c>
      <c r="L167" s="175">
        <v>0</v>
      </c>
      <c r="M167" s="175">
        <v>0</v>
      </c>
      <c r="N167" s="150">
        <v>10000</v>
      </c>
      <c r="O167" s="150">
        <v>10000</v>
      </c>
    </row>
    <row r="168" spans="1:62">
      <c r="A168" s="98">
        <v>42219</v>
      </c>
      <c r="B168" s="99" t="s">
        <v>136</v>
      </c>
      <c r="C168" s="121">
        <f t="shared" si="1"/>
        <v>5000</v>
      </c>
      <c r="D168" s="205">
        <v>0</v>
      </c>
      <c r="E168" s="176">
        <v>0</v>
      </c>
      <c r="F168" s="176">
        <v>0</v>
      </c>
      <c r="G168" s="205">
        <v>0</v>
      </c>
      <c r="H168" s="221">
        <v>5000</v>
      </c>
      <c r="I168" s="175">
        <v>0</v>
      </c>
      <c r="J168" s="175">
        <v>0</v>
      </c>
      <c r="K168" s="175">
        <v>0</v>
      </c>
      <c r="L168" s="175">
        <v>0</v>
      </c>
      <c r="M168" s="175">
        <v>0</v>
      </c>
      <c r="N168" s="150">
        <v>5000</v>
      </c>
      <c r="O168" s="150">
        <v>5000</v>
      </c>
    </row>
    <row r="169" spans="1:62" s="65" customFormat="1">
      <c r="A169" s="63">
        <v>4222</v>
      </c>
      <c r="B169" s="97" t="s">
        <v>52</v>
      </c>
      <c r="C169" s="127">
        <f t="shared" si="1"/>
        <v>10000</v>
      </c>
      <c r="D169" s="200">
        <v>0</v>
      </c>
      <c r="E169" s="155">
        <v>0</v>
      </c>
      <c r="F169" s="155">
        <v>0</v>
      </c>
      <c r="G169" s="200">
        <v>0</v>
      </c>
      <c r="H169" s="220">
        <v>10000</v>
      </c>
      <c r="I169" s="156">
        <v>0</v>
      </c>
      <c r="J169" s="156">
        <v>0</v>
      </c>
      <c r="K169" s="156">
        <v>0</v>
      </c>
      <c r="L169" s="156">
        <v>0</v>
      </c>
      <c r="M169" s="156">
        <v>0</v>
      </c>
      <c r="N169" s="156">
        <v>11000</v>
      </c>
      <c r="O169" s="156">
        <v>11000</v>
      </c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</row>
    <row r="170" spans="1:62" s="52" customFormat="1">
      <c r="A170" s="100">
        <v>42221</v>
      </c>
      <c r="B170" s="101" t="s">
        <v>166</v>
      </c>
      <c r="C170" s="121">
        <f t="shared" si="1"/>
        <v>5000</v>
      </c>
      <c r="D170" s="203">
        <v>0</v>
      </c>
      <c r="E170" s="177">
        <v>0</v>
      </c>
      <c r="F170" s="177">
        <v>0</v>
      </c>
      <c r="G170" s="203">
        <v>0</v>
      </c>
      <c r="H170" s="227">
        <v>5000</v>
      </c>
      <c r="I170" s="162">
        <v>0</v>
      </c>
      <c r="J170" s="162">
        <v>0</v>
      </c>
      <c r="K170" s="162">
        <v>0</v>
      </c>
      <c r="L170" s="162">
        <v>0</v>
      </c>
      <c r="M170" s="162">
        <v>0</v>
      </c>
      <c r="N170" s="162">
        <v>5000</v>
      </c>
      <c r="O170" s="162">
        <v>5000</v>
      </c>
    </row>
    <row r="171" spans="1:62" s="52" customFormat="1">
      <c r="A171" s="100">
        <v>42222</v>
      </c>
      <c r="B171" s="101" t="s">
        <v>160</v>
      </c>
      <c r="C171" s="121">
        <f t="shared" ref="C171:C187" si="2">D171+E171+F171+G171+H171+I171+J171+K171+L171+M171</f>
        <v>5000</v>
      </c>
      <c r="D171" s="203">
        <v>0</v>
      </c>
      <c r="E171" s="177">
        <v>0</v>
      </c>
      <c r="F171" s="177">
        <v>0</v>
      </c>
      <c r="G171" s="203">
        <v>0</v>
      </c>
      <c r="H171" s="221">
        <v>5000</v>
      </c>
      <c r="I171" s="162">
        <v>0</v>
      </c>
      <c r="J171" s="162">
        <v>0</v>
      </c>
      <c r="K171" s="162">
        <v>0</v>
      </c>
      <c r="L171" s="162">
        <v>0</v>
      </c>
      <c r="M171" s="162">
        <v>0</v>
      </c>
      <c r="N171" s="162">
        <v>6000</v>
      </c>
      <c r="O171" s="162">
        <v>6000</v>
      </c>
    </row>
    <row r="172" spans="1:62" s="52" customFormat="1">
      <c r="A172" s="100">
        <v>42229</v>
      </c>
      <c r="B172" s="101" t="s">
        <v>167</v>
      </c>
      <c r="C172" s="121">
        <f t="shared" si="2"/>
        <v>0</v>
      </c>
      <c r="D172" s="203">
        <v>0</v>
      </c>
      <c r="E172" s="177">
        <v>0</v>
      </c>
      <c r="F172" s="177">
        <v>0</v>
      </c>
      <c r="G172" s="203">
        <v>0</v>
      </c>
      <c r="H172" s="227">
        <v>0</v>
      </c>
      <c r="I172" s="162">
        <v>0</v>
      </c>
      <c r="J172" s="162">
        <v>0</v>
      </c>
      <c r="K172" s="162">
        <v>0</v>
      </c>
      <c r="L172" s="162">
        <v>0</v>
      </c>
      <c r="M172" s="162">
        <v>0</v>
      </c>
      <c r="N172" s="162">
        <v>0</v>
      </c>
      <c r="O172" s="162">
        <v>0</v>
      </c>
    </row>
    <row r="173" spans="1:62" s="65" customFormat="1">
      <c r="A173" s="63">
        <v>4223</v>
      </c>
      <c r="B173" s="97" t="s">
        <v>59</v>
      </c>
      <c r="C173" s="127">
        <f t="shared" si="2"/>
        <v>12000</v>
      </c>
      <c r="D173" s="200">
        <v>0</v>
      </c>
      <c r="E173" s="155">
        <v>0</v>
      </c>
      <c r="F173" s="155">
        <v>0</v>
      </c>
      <c r="G173" s="200">
        <v>0</v>
      </c>
      <c r="H173" s="220">
        <v>12000</v>
      </c>
      <c r="I173" s="156">
        <v>0</v>
      </c>
      <c r="J173" s="156">
        <v>0</v>
      </c>
      <c r="K173" s="156">
        <v>0</v>
      </c>
      <c r="L173" s="156">
        <v>0</v>
      </c>
      <c r="M173" s="156">
        <v>0</v>
      </c>
      <c r="N173" s="156">
        <v>16000</v>
      </c>
      <c r="O173" s="156">
        <v>16000</v>
      </c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</row>
    <row r="174" spans="1:62" s="52" customFormat="1">
      <c r="A174" s="100">
        <v>42231</v>
      </c>
      <c r="B174" s="101" t="s">
        <v>154</v>
      </c>
      <c r="C174" s="121">
        <f t="shared" si="2"/>
        <v>4000</v>
      </c>
      <c r="D174" s="203">
        <v>0</v>
      </c>
      <c r="E174" s="177">
        <v>0</v>
      </c>
      <c r="F174" s="177">
        <v>0</v>
      </c>
      <c r="G174" s="203">
        <v>0</v>
      </c>
      <c r="H174" s="221">
        <v>4000</v>
      </c>
      <c r="I174" s="162">
        <v>0</v>
      </c>
      <c r="J174" s="162">
        <v>0</v>
      </c>
      <c r="K174" s="162">
        <v>0</v>
      </c>
      <c r="L174" s="162">
        <v>0</v>
      </c>
      <c r="M174" s="162">
        <v>0</v>
      </c>
      <c r="N174" s="150">
        <v>5000</v>
      </c>
      <c r="O174" s="150">
        <v>5000</v>
      </c>
    </row>
    <row r="175" spans="1:62" s="52" customFormat="1">
      <c r="A175" s="100">
        <v>42232</v>
      </c>
      <c r="B175" s="101" t="s">
        <v>168</v>
      </c>
      <c r="C175" s="121">
        <f t="shared" si="2"/>
        <v>2000</v>
      </c>
      <c r="D175" s="203">
        <v>0</v>
      </c>
      <c r="E175" s="177">
        <v>0</v>
      </c>
      <c r="F175" s="177">
        <v>0</v>
      </c>
      <c r="G175" s="203">
        <v>0</v>
      </c>
      <c r="H175" s="221">
        <v>2000</v>
      </c>
      <c r="I175" s="162">
        <v>0</v>
      </c>
      <c r="J175" s="162">
        <v>0</v>
      </c>
      <c r="K175" s="162">
        <v>0</v>
      </c>
      <c r="L175" s="162">
        <v>0</v>
      </c>
      <c r="M175" s="162">
        <v>0</v>
      </c>
      <c r="N175" s="150">
        <v>3000</v>
      </c>
      <c r="O175" s="150">
        <v>3000</v>
      </c>
    </row>
    <row r="176" spans="1:62">
      <c r="A176" s="98">
        <v>42239</v>
      </c>
      <c r="B176" s="99" t="s">
        <v>137</v>
      </c>
      <c r="C176" s="121">
        <f t="shared" si="2"/>
        <v>6000</v>
      </c>
      <c r="D176" s="205">
        <v>0</v>
      </c>
      <c r="E176" s="176">
        <v>0</v>
      </c>
      <c r="F176" s="176">
        <v>0</v>
      </c>
      <c r="G176" s="205">
        <v>0</v>
      </c>
      <c r="H176" s="221">
        <v>6000</v>
      </c>
      <c r="I176" s="175">
        <v>0</v>
      </c>
      <c r="J176" s="175">
        <v>0</v>
      </c>
      <c r="K176" s="175">
        <v>0</v>
      </c>
      <c r="L176" s="175">
        <v>0</v>
      </c>
      <c r="M176" s="175">
        <v>0</v>
      </c>
      <c r="N176" s="150">
        <v>8000</v>
      </c>
      <c r="O176" s="150">
        <v>8000</v>
      </c>
    </row>
    <row r="177" spans="1:62" s="65" customFormat="1">
      <c r="A177" s="63">
        <v>4226</v>
      </c>
      <c r="B177" s="97" t="s">
        <v>53</v>
      </c>
      <c r="C177" s="127">
        <f t="shared" si="2"/>
        <v>155350</v>
      </c>
      <c r="D177" s="200">
        <v>0</v>
      </c>
      <c r="E177" s="155">
        <v>0</v>
      </c>
      <c r="F177" s="155">
        <v>50000</v>
      </c>
      <c r="G177" s="200">
        <v>0</v>
      </c>
      <c r="H177" s="220">
        <v>105350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156">
        <v>205350</v>
      </c>
      <c r="O177" s="156">
        <v>205350</v>
      </c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</row>
    <row r="178" spans="1:62">
      <c r="A178" s="98">
        <v>42262</v>
      </c>
      <c r="B178" s="99" t="s">
        <v>138</v>
      </c>
      <c r="C178" s="121">
        <f t="shared" si="2"/>
        <v>155350</v>
      </c>
      <c r="D178" s="205">
        <v>0</v>
      </c>
      <c r="E178" s="176">
        <v>0</v>
      </c>
      <c r="F178" s="176">
        <v>50000</v>
      </c>
      <c r="G178" s="205">
        <v>0</v>
      </c>
      <c r="H178" s="221">
        <v>105350</v>
      </c>
      <c r="I178" s="175">
        <v>0</v>
      </c>
      <c r="J178" s="175">
        <v>0</v>
      </c>
      <c r="K178" s="175">
        <v>0</v>
      </c>
      <c r="L178" s="175">
        <v>0</v>
      </c>
      <c r="M178" s="175">
        <v>0</v>
      </c>
      <c r="N178" s="150">
        <v>205350</v>
      </c>
      <c r="O178" s="150">
        <v>205350</v>
      </c>
    </row>
    <row r="179" spans="1:62" s="65" customFormat="1">
      <c r="A179" s="63">
        <v>4227</v>
      </c>
      <c r="B179" s="97" t="s">
        <v>54</v>
      </c>
      <c r="C179" s="127">
        <f t="shared" si="2"/>
        <v>0</v>
      </c>
      <c r="D179" s="200">
        <v>0</v>
      </c>
      <c r="E179" s="155">
        <v>0</v>
      </c>
      <c r="F179" s="155">
        <v>0</v>
      </c>
      <c r="G179" s="200">
        <v>0</v>
      </c>
      <c r="H179" s="220">
        <v>0</v>
      </c>
      <c r="I179" s="156">
        <v>0</v>
      </c>
      <c r="J179" s="156">
        <v>0</v>
      </c>
      <c r="K179" s="156">
        <v>0</v>
      </c>
      <c r="L179" s="156">
        <v>0</v>
      </c>
      <c r="M179" s="156">
        <v>0</v>
      </c>
      <c r="N179" s="156">
        <v>0</v>
      </c>
      <c r="O179" s="156">
        <v>0</v>
      </c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</row>
    <row r="180" spans="1:62" s="56" customFormat="1">
      <c r="A180" s="59">
        <v>424</v>
      </c>
      <c r="B180" s="102" t="s">
        <v>23</v>
      </c>
      <c r="C180" s="126">
        <f t="shared" si="2"/>
        <v>2500</v>
      </c>
      <c r="D180" s="215">
        <v>0</v>
      </c>
      <c r="E180" s="158">
        <v>0</v>
      </c>
      <c r="F180" s="158">
        <v>0</v>
      </c>
      <c r="G180" s="215">
        <v>0</v>
      </c>
      <c r="H180" s="222">
        <v>2500</v>
      </c>
      <c r="I180" s="143">
        <v>0</v>
      </c>
      <c r="J180" s="143">
        <v>0</v>
      </c>
      <c r="K180" s="143">
        <v>0</v>
      </c>
      <c r="L180" s="143">
        <v>0</v>
      </c>
      <c r="M180" s="143">
        <v>0</v>
      </c>
      <c r="N180" s="143">
        <v>2500</v>
      </c>
      <c r="O180" s="143">
        <v>2500</v>
      </c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</row>
    <row r="181" spans="1:62" s="78" customFormat="1">
      <c r="A181" s="68">
        <v>4241</v>
      </c>
      <c r="B181" s="103" t="s">
        <v>55</v>
      </c>
      <c r="C181" s="127">
        <f t="shared" si="2"/>
        <v>2500</v>
      </c>
      <c r="D181" s="206">
        <v>0</v>
      </c>
      <c r="E181" s="179">
        <v>0</v>
      </c>
      <c r="F181" s="179">
        <v>0</v>
      </c>
      <c r="G181" s="206">
        <v>0</v>
      </c>
      <c r="H181" s="220">
        <v>2500</v>
      </c>
      <c r="I181" s="178">
        <v>0</v>
      </c>
      <c r="J181" s="178">
        <v>0</v>
      </c>
      <c r="K181" s="178">
        <v>0</v>
      </c>
      <c r="L181" s="178">
        <v>0</v>
      </c>
      <c r="M181" s="178">
        <v>0</v>
      </c>
      <c r="N181" s="178">
        <v>2500</v>
      </c>
      <c r="O181" s="178">
        <v>2500</v>
      </c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</row>
    <row r="182" spans="1:62" s="57" customFormat="1">
      <c r="A182" s="72">
        <v>42411</v>
      </c>
      <c r="B182" s="104" t="s">
        <v>55</v>
      </c>
      <c r="C182" s="121">
        <f t="shared" si="2"/>
        <v>2500</v>
      </c>
      <c r="D182" s="207">
        <v>0</v>
      </c>
      <c r="E182" s="181">
        <v>0</v>
      </c>
      <c r="F182" s="181">
        <v>0</v>
      </c>
      <c r="G182" s="207">
        <v>0</v>
      </c>
      <c r="H182" s="221">
        <v>2500</v>
      </c>
      <c r="I182" s="180">
        <v>0</v>
      </c>
      <c r="J182" s="180">
        <v>0</v>
      </c>
      <c r="K182" s="180">
        <v>0</v>
      </c>
      <c r="L182" s="180">
        <v>0</v>
      </c>
      <c r="M182" s="180">
        <v>0</v>
      </c>
      <c r="N182" s="163">
        <v>2500</v>
      </c>
      <c r="O182" s="163">
        <v>2500</v>
      </c>
    </row>
    <row r="183" spans="1:62" s="65" customFormat="1" ht="42.75" customHeight="1">
      <c r="A183" s="68">
        <v>4242</v>
      </c>
      <c r="B183" s="231" t="s">
        <v>80</v>
      </c>
      <c r="C183" s="127">
        <f t="shared" si="2"/>
        <v>0</v>
      </c>
      <c r="D183" s="202">
        <v>0</v>
      </c>
      <c r="E183" s="159">
        <v>0</v>
      </c>
      <c r="F183" s="159">
        <v>0</v>
      </c>
      <c r="G183" s="202">
        <v>0</v>
      </c>
      <c r="H183" s="220">
        <v>0</v>
      </c>
      <c r="I183" s="160">
        <v>0</v>
      </c>
      <c r="J183" s="160">
        <v>0</v>
      </c>
      <c r="K183" s="160">
        <v>0</v>
      </c>
      <c r="L183" s="160">
        <v>0</v>
      </c>
      <c r="M183" s="160">
        <v>0</v>
      </c>
      <c r="N183" s="160">
        <v>0</v>
      </c>
      <c r="O183" s="160">
        <v>0</v>
      </c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</row>
    <row r="184" spans="1:62">
      <c r="A184" s="70">
        <v>42421</v>
      </c>
      <c r="B184" s="105" t="s">
        <v>139</v>
      </c>
      <c r="C184" s="121">
        <f t="shared" si="2"/>
        <v>0</v>
      </c>
      <c r="D184" s="214">
        <v>0</v>
      </c>
      <c r="E184" s="161">
        <v>0</v>
      </c>
      <c r="F184" s="161">
        <v>0</v>
      </c>
      <c r="G184" s="214">
        <v>0</v>
      </c>
      <c r="H184" s="221">
        <v>0</v>
      </c>
      <c r="I184" s="142">
        <v>0</v>
      </c>
      <c r="J184" s="142">
        <v>0</v>
      </c>
      <c r="K184" s="142">
        <v>0</v>
      </c>
      <c r="L184" s="142">
        <v>0</v>
      </c>
      <c r="M184" s="142">
        <v>0</v>
      </c>
      <c r="N184" s="163">
        <v>0</v>
      </c>
      <c r="O184" s="163">
        <v>0</v>
      </c>
    </row>
    <row r="185" spans="1:62" s="56" customFormat="1">
      <c r="A185" s="59">
        <v>426</v>
      </c>
      <c r="B185" s="102" t="s">
        <v>28</v>
      </c>
      <c r="C185" s="126">
        <f t="shared" si="2"/>
        <v>5000</v>
      </c>
      <c r="D185" s="215">
        <v>0</v>
      </c>
      <c r="E185" s="158">
        <v>0</v>
      </c>
      <c r="F185" s="158">
        <v>0</v>
      </c>
      <c r="G185" s="215">
        <v>0</v>
      </c>
      <c r="H185" s="222">
        <v>5000</v>
      </c>
      <c r="I185" s="143">
        <v>0</v>
      </c>
      <c r="J185" s="143">
        <v>0</v>
      </c>
      <c r="K185" s="143">
        <v>0</v>
      </c>
      <c r="L185" s="143">
        <v>0</v>
      </c>
      <c r="M185" s="143">
        <v>0</v>
      </c>
      <c r="N185" s="143">
        <v>5000</v>
      </c>
      <c r="O185" s="143">
        <v>5000</v>
      </c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</row>
    <row r="186" spans="1:62" s="65" customFormat="1">
      <c r="A186" s="68">
        <v>4262</v>
      </c>
      <c r="B186" s="103" t="s">
        <v>28</v>
      </c>
      <c r="C186" s="127">
        <f t="shared" si="2"/>
        <v>5000</v>
      </c>
      <c r="D186" s="202">
        <v>0</v>
      </c>
      <c r="E186" s="159">
        <v>0</v>
      </c>
      <c r="F186" s="159">
        <v>0</v>
      </c>
      <c r="G186" s="202">
        <v>0</v>
      </c>
      <c r="H186" s="220">
        <v>5000</v>
      </c>
      <c r="I186" s="160">
        <v>0</v>
      </c>
      <c r="J186" s="160">
        <v>0</v>
      </c>
      <c r="K186" s="160">
        <v>0</v>
      </c>
      <c r="L186" s="160">
        <v>0</v>
      </c>
      <c r="M186" s="160">
        <v>0</v>
      </c>
      <c r="N186" s="160">
        <v>5000</v>
      </c>
      <c r="O186" s="160">
        <v>5000</v>
      </c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</row>
    <row r="187" spans="1:62" ht="19.5" thickBot="1">
      <c r="A187" s="60">
        <v>42621</v>
      </c>
      <c r="B187" s="232" t="s">
        <v>28</v>
      </c>
      <c r="C187" s="121">
        <f t="shared" si="2"/>
        <v>5000</v>
      </c>
      <c r="D187" s="216">
        <v>0</v>
      </c>
      <c r="E187" s="152">
        <v>0</v>
      </c>
      <c r="F187" s="152">
        <v>0</v>
      </c>
      <c r="G187" s="216">
        <v>0</v>
      </c>
      <c r="H187" s="233">
        <v>5000</v>
      </c>
      <c r="I187" s="144">
        <v>0</v>
      </c>
      <c r="J187" s="144">
        <v>0</v>
      </c>
      <c r="K187" s="144">
        <v>0</v>
      </c>
      <c r="L187" s="144">
        <v>0</v>
      </c>
      <c r="M187" s="144">
        <v>0</v>
      </c>
      <c r="N187" s="151">
        <v>5000</v>
      </c>
      <c r="O187" s="151">
        <v>5000</v>
      </c>
    </row>
    <row r="188" spans="1:62" ht="19.5" thickBot="1">
      <c r="A188" s="234"/>
      <c r="B188" s="235" t="s">
        <v>25</v>
      </c>
      <c r="C188" s="239">
        <f>D188+E188+F188+G188+H188+J188+K188</f>
        <v>6575829.5499999998</v>
      </c>
      <c r="D188" s="240">
        <f>D42</f>
        <v>5186000</v>
      </c>
      <c r="E188" s="241">
        <v>245216</v>
      </c>
      <c r="F188" s="241">
        <f>F159+F42</f>
        <v>215000</v>
      </c>
      <c r="G188" s="240">
        <v>323500</v>
      </c>
      <c r="H188" s="238">
        <v>528613.55000000005</v>
      </c>
      <c r="I188" s="236">
        <v>0</v>
      </c>
      <c r="J188" s="236">
        <v>66500</v>
      </c>
      <c r="K188" s="236">
        <v>11000</v>
      </c>
      <c r="L188" s="236">
        <v>0</v>
      </c>
      <c r="M188" s="236">
        <v>0</v>
      </c>
      <c r="N188" s="236">
        <v>6710000</v>
      </c>
      <c r="O188" s="237">
        <v>6710000</v>
      </c>
    </row>
    <row r="189" spans="1:62" s="52" customFormat="1" ht="5.25" customHeight="1" thickBot="1">
      <c r="A189" s="106"/>
      <c r="B189" s="107"/>
      <c r="C189" s="2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1:62" s="52" customFormat="1" ht="27.75" customHeight="1" thickBot="1">
      <c r="A190" s="249" t="s">
        <v>173</v>
      </c>
      <c r="B190" s="250"/>
      <c r="C190" s="250"/>
      <c r="D190" s="250"/>
      <c r="E190" s="250"/>
      <c r="F190" s="250"/>
      <c r="G190" s="251"/>
      <c r="H190" s="242">
        <v>30000</v>
      </c>
      <c r="I190" s="245"/>
      <c r="J190" s="244"/>
      <c r="K190" s="108"/>
      <c r="L190" s="108"/>
      <c r="M190" s="108"/>
      <c r="N190" s="108"/>
      <c r="O190" s="108"/>
    </row>
    <row r="191" spans="1:62" s="52" customFormat="1" ht="27.75" customHeight="1">
      <c r="A191" s="243"/>
      <c r="B191" s="243"/>
      <c r="C191" s="243"/>
      <c r="D191" s="243"/>
      <c r="E191" s="243"/>
      <c r="F191" s="243"/>
      <c r="G191" s="243"/>
      <c r="H191" s="243"/>
      <c r="I191" s="243"/>
      <c r="J191" s="244"/>
      <c r="K191" s="108"/>
      <c r="L191" s="108"/>
      <c r="M191" s="108"/>
      <c r="N191" s="108"/>
      <c r="O191" s="108"/>
    </row>
    <row r="192" spans="1:62">
      <c r="A192" s="38" t="s">
        <v>158</v>
      </c>
      <c r="B192" s="109"/>
      <c r="C192" s="8"/>
      <c r="G192" s="110" t="s">
        <v>156</v>
      </c>
      <c r="H192" s="110"/>
      <c r="I192" s="7"/>
      <c r="J192" s="44"/>
      <c r="K192" s="44"/>
      <c r="L192" s="44"/>
    </row>
    <row r="193" spans="1:15">
      <c r="A193" s="38"/>
      <c r="B193" s="109"/>
      <c r="C193" s="8"/>
      <c r="E193" s="111" t="s">
        <v>10</v>
      </c>
      <c r="H193" s="7"/>
      <c r="I193" s="7"/>
      <c r="J193" s="44"/>
      <c r="K193" s="44"/>
      <c r="L193" s="44"/>
      <c r="M193" s="113"/>
      <c r="N193" s="113"/>
      <c r="O193" s="113"/>
    </row>
    <row r="194" spans="1:15">
      <c r="A194" s="38"/>
      <c r="B194" s="109"/>
      <c r="C194" s="8"/>
      <c r="G194" s="114"/>
      <c r="H194" s="114"/>
      <c r="I194" s="7"/>
      <c r="J194" s="44"/>
      <c r="K194" s="44"/>
      <c r="L194" s="44"/>
      <c r="M194" s="113"/>
      <c r="N194" s="113"/>
      <c r="O194" s="113"/>
    </row>
    <row r="195" spans="1:15">
      <c r="A195" s="115"/>
      <c r="B195" s="116"/>
      <c r="C195" s="112" t="s">
        <v>170</v>
      </c>
      <c r="D195" s="9"/>
      <c r="G195" s="252" t="s">
        <v>76</v>
      </c>
      <c r="H195" s="252"/>
      <c r="I195" s="10"/>
      <c r="J195" s="10"/>
      <c r="K195" s="10"/>
      <c r="L195" s="10"/>
    </row>
    <row r="196" spans="1:15">
      <c r="A196" s="117" t="s">
        <v>159</v>
      </c>
      <c r="B196" s="10"/>
      <c r="C196" s="11"/>
      <c r="D196" s="10"/>
      <c r="G196" s="7"/>
      <c r="H196" s="7"/>
      <c r="I196" s="10"/>
      <c r="J196" s="10"/>
      <c r="K196" s="10"/>
      <c r="L196" s="10"/>
    </row>
    <row r="197" spans="1:15">
      <c r="A197" s="38"/>
      <c r="B197" s="109"/>
      <c r="E197" s="118"/>
      <c r="F197" s="118"/>
      <c r="G197" s="118"/>
      <c r="H197" s="118"/>
      <c r="I197" s="118"/>
      <c r="J197" s="7"/>
      <c r="K197" s="7"/>
      <c r="L197" s="7"/>
    </row>
  </sheetData>
  <mergeCells count="16">
    <mergeCell ref="A190:G190"/>
    <mergeCell ref="G195:H195"/>
    <mergeCell ref="E12:J12"/>
    <mergeCell ref="L12:O12"/>
    <mergeCell ref="N1:O1"/>
    <mergeCell ref="A1:D1"/>
    <mergeCell ref="L7:O7"/>
    <mergeCell ref="L8:O8"/>
    <mergeCell ref="L11:O11"/>
    <mergeCell ref="B3:H3"/>
    <mergeCell ref="E9:J9"/>
    <mergeCell ref="L9:O9"/>
    <mergeCell ref="E7:J7"/>
    <mergeCell ref="E8:J8"/>
    <mergeCell ref="E11:J11"/>
    <mergeCell ref="A2:M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JLP(R)FP-Ril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comp</cp:lastModifiedBy>
  <cp:lastPrinted>2018-03-09T13:21:03Z</cp:lastPrinted>
  <dcterms:created xsi:type="dcterms:W3CDTF">2007-11-26T13:30:35Z</dcterms:created>
  <dcterms:modified xsi:type="dcterms:W3CDTF">2018-03-12T12:55:58Z</dcterms:modified>
</cp:coreProperties>
</file>