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20730" windowHeight="11760" activeTab="2"/>
  </bookViews>
  <sheets>
    <sheet name="REKAPITULACIJA" sheetId="1" r:id="rId1"/>
    <sheet name="JLP(R)FP-Ril 3. razina" sheetId="3" r:id="rId2"/>
    <sheet name="JLP(R)S FP-PiP 1" sheetId="4" r:id="rId3"/>
  </sheets>
  <calcPr calcId="125725"/>
</workbook>
</file>

<file path=xl/calcChain.xml><?xml version="1.0" encoding="utf-8"?>
<calcChain xmlns="http://schemas.openxmlformats.org/spreadsheetml/2006/main">
  <c r="D7" i="3"/>
  <c r="C7"/>
  <c r="C44"/>
  <c r="M44"/>
  <c r="D13"/>
  <c r="D15" s="1"/>
  <c r="C13"/>
  <c r="B12"/>
  <c r="L44"/>
  <c r="M37"/>
  <c r="M36"/>
  <c r="M40"/>
  <c r="L40"/>
  <c r="C42"/>
  <c r="C41"/>
  <c r="C40"/>
  <c r="C37"/>
  <c r="C36"/>
  <c r="C35"/>
  <c r="C34"/>
  <c r="C33"/>
  <c r="C32"/>
  <c r="C31"/>
  <c r="C29"/>
  <c r="C28"/>
  <c r="C27"/>
  <c r="C26"/>
  <c r="H44"/>
  <c r="H40"/>
  <c r="H30"/>
  <c r="E44"/>
  <c r="E36"/>
  <c r="E30"/>
  <c r="E40"/>
  <c r="I44"/>
  <c r="I30"/>
  <c r="I26"/>
  <c r="F44"/>
  <c r="F26"/>
  <c r="D36"/>
  <c r="D30"/>
  <c r="C30" s="1"/>
  <c r="E40" i="1"/>
  <c r="D40"/>
  <c r="E43"/>
  <c r="D43"/>
  <c r="E38"/>
  <c r="E32"/>
  <c r="E27" s="1"/>
  <c r="E28"/>
  <c r="D38"/>
  <c r="D32"/>
  <c r="D28"/>
  <c r="C40"/>
  <c r="C43"/>
  <c r="C38"/>
  <c r="C32"/>
  <c r="C27" s="1"/>
  <c r="C28"/>
  <c r="C22"/>
  <c r="E21"/>
  <c r="E22" s="1"/>
  <c r="D21"/>
  <c r="D22" s="1"/>
  <c r="C21"/>
  <c r="C20"/>
  <c r="D20"/>
  <c r="E20"/>
  <c r="D44" i="3" l="1"/>
  <c r="B7" s="1"/>
  <c r="B13" s="1"/>
  <c r="D27" i="1"/>
  <c r="C15" i="3"/>
  <c r="C22" i="4"/>
  <c r="B22" l="1"/>
  <c r="E22"/>
  <c r="F22"/>
  <c r="E24" i="1"/>
  <c r="D24"/>
  <c r="C24"/>
  <c r="G22" i="4"/>
  <c r="C23" l="1"/>
  <c r="C26" s="1"/>
  <c r="E49" i="1"/>
  <c r="C49"/>
  <c r="D49"/>
  <c r="B15" i="3" l="1"/>
</calcChain>
</file>

<file path=xl/sharedStrings.xml><?xml version="1.0" encoding="utf-8"?>
<sst xmlns="http://schemas.openxmlformats.org/spreadsheetml/2006/main" count="166" uniqueCount="133">
  <si>
    <t>PRIHODI I PRIMICI</t>
  </si>
  <si>
    <t>Račun</t>
  </si>
  <si>
    <t>Pomoći iz proračuna</t>
  </si>
  <si>
    <t>633</t>
  </si>
  <si>
    <t>634</t>
  </si>
  <si>
    <t xml:space="preserve">Prihodi od financijske imovine     </t>
  </si>
  <si>
    <t xml:space="preserve">Prihodi po posebnim propisima     </t>
  </si>
  <si>
    <t>Donacije od pravnih i fizičkih osoba</t>
  </si>
  <si>
    <t>Prihodi iz proračuna za redovnu djelatnost-grad</t>
  </si>
  <si>
    <t>Proračun</t>
  </si>
  <si>
    <t>Prihodi od poslovanja</t>
  </si>
  <si>
    <t xml:space="preserve">Ukupno </t>
  </si>
  <si>
    <t>UKUPNO  PRIMICI ZA FINANCIRANJE POSLOVANJA I NEFINANCIJSKU IMOVINU</t>
  </si>
  <si>
    <t>RASHODI I IZDACI</t>
  </si>
  <si>
    <t>Rashodi poslovanja</t>
  </si>
  <si>
    <t>Izdaci za zaposlene</t>
  </si>
  <si>
    <t>Plaće</t>
  </si>
  <si>
    <t>Ostali rashodi za zaposlene</t>
  </si>
  <si>
    <t>Doprinosi na plaće</t>
  </si>
  <si>
    <t>Materijalni rashodi</t>
  </si>
  <si>
    <t>Rashodi za materijal i energiju</t>
  </si>
  <si>
    <t>Rashodi za usluge</t>
  </si>
  <si>
    <t>Financijski rashodi</t>
  </si>
  <si>
    <t>Ostali financijski rashodi</t>
  </si>
  <si>
    <t>Rashodi za nabavu NFI</t>
  </si>
  <si>
    <t>Rashodi:nabava dugotr. Imovine</t>
  </si>
  <si>
    <t>Postrojenje i oprema</t>
  </si>
  <si>
    <t>Knjige, umjetnička djela</t>
  </si>
  <si>
    <t>Nematerijalna proizv. Imovina</t>
  </si>
  <si>
    <t>Ukupni rashodi poslovanja i za nefinanc imovinu</t>
  </si>
  <si>
    <t>Korisnik proračuna</t>
  </si>
  <si>
    <t>Prihodi i primici</t>
  </si>
  <si>
    <t>Opći prihodi i primici</t>
  </si>
  <si>
    <t>Prihodi za posebne namjene</t>
  </si>
  <si>
    <t>Pomoći</t>
  </si>
  <si>
    <t>Donacije</t>
  </si>
  <si>
    <t>Ukupno</t>
  </si>
  <si>
    <t>Brojčana oznaka i naziv glavnog programa</t>
  </si>
  <si>
    <t>u kunama</t>
  </si>
  <si>
    <t>Račun rashoda/izdatka</t>
  </si>
  <si>
    <t>Naziv računa</t>
  </si>
  <si>
    <t>Prihodi od nefinancijske imovine i nadoknade šteta s osnova osiguranja</t>
  </si>
  <si>
    <t xml:space="preserve">Rashodi za zaposlene </t>
  </si>
  <si>
    <t xml:space="preserve">Plaće   </t>
  </si>
  <si>
    <t xml:space="preserve">Rashodi za materijal i energiju </t>
  </si>
  <si>
    <t xml:space="preserve">Rashodi za usluge </t>
  </si>
  <si>
    <t>Nakn.tr.osob.izvan rad.odn.</t>
  </si>
  <si>
    <t>Ostali nespomenuti rashodi poslovanja</t>
  </si>
  <si>
    <t xml:space="preserve">Ostali financijski rashodi </t>
  </si>
  <si>
    <t xml:space="preserve">Rashodi za nabavu proizvodne dugotrajne imovine </t>
  </si>
  <si>
    <t xml:space="preserve">Postrojenja i oprema </t>
  </si>
  <si>
    <t xml:space="preserve">Knjige, umjetnička djela </t>
  </si>
  <si>
    <t>Ulaganja u računalne prog.</t>
  </si>
  <si>
    <t xml:space="preserve">UKUPNO </t>
  </si>
  <si>
    <t>M.P.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</si>
  <si>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</si>
  <si>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</si>
  <si>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</si>
  <si>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</si>
  <si>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 xml:space="preserve">Brojčana oznaka funkcijske klasifikacije: </t>
  </si>
  <si>
    <t xml:space="preserve">Osnovno obrazovanje </t>
  </si>
  <si>
    <t xml:space="preserve">Brojčana oznaka lokacijske klasifikacije: </t>
  </si>
  <si>
    <t>Obrazac JLP(R)S FP-PiP 1</t>
  </si>
  <si>
    <t>Izvor</t>
  </si>
  <si>
    <t>Vlastiti prihodi</t>
  </si>
  <si>
    <t xml:space="preserve">Donacije </t>
  </si>
  <si>
    <t>Namjenski primici od zaduživanja</t>
  </si>
  <si>
    <t>Prihod od financijske imovine 641</t>
  </si>
  <si>
    <t>Donacije od pravnih i fizičkih osoba 663</t>
  </si>
  <si>
    <t>Prihodi iz proračuna 671</t>
  </si>
  <si>
    <t>Ukupno (po izvorima)</t>
  </si>
  <si>
    <t>Pomoći od ostalih subjekata unutar općeg proračuna 634</t>
  </si>
  <si>
    <t>Naknade troškova zaposlenima</t>
  </si>
  <si>
    <t>Prihodi od financijske imovine</t>
  </si>
  <si>
    <t>Kapitalne pomoći iz općinskih proračuna 633</t>
  </si>
  <si>
    <t>Pomoći proračunskim korisnicima iz proračuna koji im nije nadležan 636</t>
  </si>
  <si>
    <t>* AZZO</t>
  </si>
  <si>
    <t>636</t>
  </si>
  <si>
    <t>Rashodi za nabavu neproizvedene dugotrajne imovine</t>
  </si>
  <si>
    <t>Nematerijalna imovina</t>
  </si>
  <si>
    <t>Ostali nespomenuti troškovi</t>
  </si>
  <si>
    <t>* općine</t>
  </si>
  <si>
    <t>Pomoći od ostalih subjekata unutar općeg proračuna- HZZ</t>
  </si>
  <si>
    <t>Pomoći pror.koris.iz proračuna koji im nije nadležan-AZZO</t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</si>
  <si>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</si>
  <si>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1"/>
        <rFont val="Arial"/>
        <family val="2"/>
      </rPr>
      <t>*1</t>
    </r>
  </si>
  <si>
    <t>Vlastiti</t>
  </si>
  <si>
    <t>Prihodi iz proračuna za redovnu djelatnost-grad- dec</t>
  </si>
  <si>
    <t>Glazbena škola Josipa Runjanina Vinkovci</t>
  </si>
  <si>
    <t>* gradski proračun</t>
  </si>
  <si>
    <t>GLAZBENA ŠOLA JOSIPA RUNJANINA VINKOVCI</t>
  </si>
  <si>
    <t>Vinkovci</t>
  </si>
  <si>
    <t>GLAZBENA ŠKOLA JOSIPA RUNJANINA VINKOVCI</t>
  </si>
  <si>
    <t>Pomoći proračunskim korisnicima iz proračuna koji im nije nadležan 636 - ŽUPANIJA</t>
  </si>
  <si>
    <t>* gradski proračun- decentralizirani</t>
  </si>
  <si>
    <t>Grad-decentralizirani</t>
  </si>
  <si>
    <t>Pomoći pror.koris.iz proračuna koji im nije nadležan-ŽUPANIJA</t>
  </si>
  <si>
    <t>Županija</t>
  </si>
  <si>
    <t>Grad Vinkovci</t>
  </si>
  <si>
    <t>Donacije od pravnih i fizičkih osoba izvan općeg proračuna 663</t>
  </si>
  <si>
    <t>* državni proračun- MZO (plaće)</t>
  </si>
  <si>
    <t>Pomoći pror.koris.iz proračuna koji im nije nadležan-MZOŠ (plaće)</t>
  </si>
  <si>
    <t>Plan 2021.</t>
  </si>
  <si>
    <t xml:space="preserve">Plan za 2021. </t>
  </si>
  <si>
    <t xml:space="preserve">Manjak koji se pokriva iz prethodnih godina </t>
  </si>
  <si>
    <t>Pokrivanje djela manjka iz prethodne godine</t>
  </si>
  <si>
    <t>UKUPNO</t>
  </si>
  <si>
    <t>65264, 66151</t>
  </si>
  <si>
    <t xml:space="preserve">Projekcija za 2022. </t>
  </si>
  <si>
    <t>Plan 2022.</t>
  </si>
  <si>
    <t xml:space="preserve">Plan za 2022. </t>
  </si>
  <si>
    <t>Naknade troškova osobama izvan radnog odnosa</t>
  </si>
  <si>
    <t>* državni proračun- Ministarstvo</t>
  </si>
  <si>
    <t>Tekuće pomoći od izvanproračunskog korisnika temeljem prijenosa EU sredstava (HZZ pripravništvo)</t>
  </si>
  <si>
    <t>63814</t>
  </si>
  <si>
    <t>Pomoći od izvanproračunskog korisnika temeljem prijenosa EU sredstava (HZZ pripravništvo)</t>
  </si>
  <si>
    <t>Ostali prihodi</t>
  </si>
  <si>
    <t>Prihodi od pozitivnih tečajnih razlika</t>
  </si>
  <si>
    <t>Vlastiti prihodi 65264, 66151, 64151, 68311</t>
  </si>
  <si>
    <t>FINANCIJSKI PLAN ZA 2021. GODINU S PREGLEDOM PROJEKCIJA ZA 2022. I 2023.</t>
  </si>
  <si>
    <t xml:space="preserve">Projekcija za 2023. </t>
  </si>
  <si>
    <t>v.d. ravnateljica:</t>
  </si>
  <si>
    <t>___________________</t>
  </si>
  <si>
    <t xml:space="preserve">(Dinka Peti, mag.mus.) </t>
  </si>
  <si>
    <t xml:space="preserve">FINANCIJSKI PLAN ZA 2021. GODINU S PREGLEDOM PROJEKCIJA ZA 2022. I 2023. </t>
  </si>
  <si>
    <t>Plan 2023.</t>
  </si>
  <si>
    <t xml:space="preserve">Plan za 2023. </t>
  </si>
  <si>
    <t>Plan za 2021.</t>
  </si>
  <si>
    <t>Pokrivanje manjka iz 2020. godine</t>
  </si>
  <si>
    <t>2021.</t>
  </si>
  <si>
    <t xml:space="preserve">FINANCIJSKI PLAN - Prihodi i primici za 2021. </t>
  </si>
  <si>
    <t>Vinkovci, studeni 2020.g.</t>
  </si>
  <si>
    <t>Datum: 19.11.2020.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</si>
</sst>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5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  <charset val="238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b/>
      <sz val="11"/>
      <name val="Times New Roman"/>
      <family val="1"/>
      <charset val="238"/>
    </font>
    <font>
      <b/>
      <vertAlign val="superscript"/>
      <sz val="11"/>
      <name val="Arial"/>
      <family val="2"/>
    </font>
    <font>
      <b/>
      <i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6"/>
      <name val="Arial"/>
      <family val="2"/>
      <charset val="238"/>
    </font>
    <font>
      <sz val="16"/>
      <name val="Times New Roman"/>
      <family val="1"/>
    </font>
    <font>
      <i/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8"/>
      <name val="Times New Roman"/>
      <family val="1"/>
    </font>
    <font>
      <b/>
      <sz val="18"/>
      <name val="Times New Roman"/>
      <family val="1"/>
      <charset val="238"/>
    </font>
    <font>
      <i/>
      <sz val="18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5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3" fontId="11" fillId="0" borderId="0" applyFont="0" applyFill="0" applyBorder="0" applyAlignment="0" applyProtection="0"/>
    <xf numFmtId="0" fontId="1" fillId="0" borderId="0"/>
  </cellStyleXfs>
  <cellXfs count="335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49" fontId="4" fillId="0" borderId="0" xfId="1" applyNumberFormat="1" applyFont="1" applyAlignment="1">
      <alignment horizontal="center" wrapText="1"/>
    </xf>
    <xf numFmtId="0" fontId="5" fillId="4" borderId="1" xfId="1" applyFont="1" applyFill="1" applyBorder="1"/>
    <xf numFmtId="3" fontId="7" fillId="0" borderId="0" xfId="0" applyNumberFormat="1" applyFont="1"/>
    <xf numFmtId="0" fontId="0" fillId="0" borderId="0" xfId="0" applyAlignment="1">
      <alignment horizontal="center" wrapText="1"/>
    </xf>
    <xf numFmtId="3" fontId="9" fillId="0" borderId="28" xfId="0" quotePrefix="1" applyNumberFormat="1" applyFont="1" applyBorder="1" applyAlignment="1">
      <alignment horizontal="left"/>
    </xf>
    <xf numFmtId="3" fontId="15" fillId="0" borderId="0" xfId="0" applyNumberFormat="1" applyFont="1" applyBorder="1"/>
    <xf numFmtId="3" fontId="15" fillId="0" borderId="0" xfId="0" applyNumberFormat="1" applyFont="1"/>
    <xf numFmtId="3" fontId="2" fillId="0" borderId="0" xfId="0" applyNumberFormat="1" applyFont="1" applyAlignment="1">
      <alignment horizontal="left"/>
    </xf>
    <xf numFmtId="3" fontId="9" fillId="0" borderId="0" xfId="0" quotePrefix="1" applyNumberFormat="1" applyFont="1" applyAlignment="1">
      <alignment horizontal="left"/>
    </xf>
    <xf numFmtId="0" fontId="17" fillId="0" borderId="0" xfId="0" applyNumberFormat="1" applyFont="1" applyAlignment="1">
      <alignment horizontal="center" vertical="center"/>
    </xf>
    <xf numFmtId="43" fontId="15" fillId="0" borderId="0" xfId="3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19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/>
    <xf numFmtId="0" fontId="20" fillId="0" borderId="0" xfId="0" applyNumberFormat="1" applyFont="1" applyBorder="1" applyAlignment="1">
      <alignment horizontal="center" wrapText="1"/>
    </xf>
    <xf numFmtId="3" fontId="1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/>
    </xf>
    <xf numFmtId="1" fontId="7" fillId="0" borderId="0" xfId="0" applyNumberFormat="1" applyFont="1"/>
    <xf numFmtId="0" fontId="24" fillId="0" borderId="0" xfId="0" applyFont="1"/>
    <xf numFmtId="3" fontId="17" fillId="0" borderId="0" xfId="0" applyNumberFormat="1" applyFont="1" applyAlignment="1">
      <alignment horizontal="center" vertical="center"/>
    </xf>
    <xf numFmtId="3" fontId="20" fillId="0" borderId="0" xfId="0" applyNumberFormat="1" applyFont="1"/>
    <xf numFmtId="3" fontId="16" fillId="4" borderId="0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4" fillId="4" borderId="0" xfId="0" applyFont="1" applyFill="1" applyAlignment="1">
      <alignment wrapText="1"/>
    </xf>
    <xf numFmtId="0" fontId="25" fillId="0" borderId="0" xfId="0" applyFont="1"/>
    <xf numFmtId="0" fontId="21" fillId="6" borderId="33" xfId="0" applyFont="1" applyFill="1" applyBorder="1"/>
    <xf numFmtId="0" fontId="0" fillId="6" borderId="0" xfId="0" applyFill="1"/>
    <xf numFmtId="4" fontId="5" fillId="4" borderId="1" xfId="1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center"/>
    </xf>
    <xf numFmtId="4" fontId="26" fillId="4" borderId="0" xfId="0" applyNumberFormat="1" applyFont="1" applyFill="1" applyBorder="1"/>
    <xf numFmtId="3" fontId="15" fillId="4" borderId="0" xfId="0" applyNumberFormat="1" applyFont="1" applyFill="1"/>
    <xf numFmtId="43" fontId="9" fillId="4" borderId="0" xfId="3" applyFont="1" applyFill="1" applyBorder="1"/>
    <xf numFmtId="3" fontId="7" fillId="4" borderId="0" xfId="0" applyNumberFormat="1" applyFont="1" applyFill="1"/>
    <xf numFmtId="0" fontId="24" fillId="0" borderId="0" xfId="0" applyFont="1" applyAlignment="1">
      <alignment wrapText="1"/>
    </xf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3" fontId="6" fillId="0" borderId="0" xfId="0" applyNumberFormat="1" applyFont="1"/>
    <xf numFmtId="3" fontId="8" fillId="0" borderId="0" xfId="0" applyNumberFormat="1" applyFont="1"/>
    <xf numFmtId="3" fontId="27" fillId="0" borderId="0" xfId="0" applyNumberFormat="1" applyFont="1" applyAlignment="1">
      <alignment wrapText="1"/>
    </xf>
    <xf numFmtId="0" fontId="6" fillId="0" borderId="9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24" xfId="0" applyNumberFormat="1" applyFont="1" applyBorder="1" applyAlignment="1">
      <alignment horizontal="center"/>
    </xf>
    <xf numFmtId="49" fontId="6" fillId="0" borderId="9" xfId="0" applyNumberFormat="1" applyFont="1" applyFill="1" applyBorder="1" applyAlignment="1">
      <alignment horizontal="center" shrinkToFit="1"/>
    </xf>
    <xf numFmtId="49" fontId="6" fillId="0" borderId="1" xfId="0" applyNumberFormat="1" applyFont="1" applyBorder="1" applyAlignment="1">
      <alignment horizontal="center" shrinkToFit="1"/>
    </xf>
    <xf numFmtId="3" fontId="8" fillId="4" borderId="0" xfId="0" applyNumberFormat="1" applyFont="1" applyFill="1" applyBorder="1"/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0" fillId="0" borderId="0" xfId="0" applyFont="1"/>
    <xf numFmtId="3" fontId="6" fillId="0" borderId="0" xfId="0" applyNumberFormat="1" applyFont="1" applyBorder="1"/>
    <xf numFmtId="0" fontId="23" fillId="1" borderId="31" xfId="0" applyFont="1" applyFill="1" applyBorder="1" applyAlignment="1">
      <alignment horizontal="center"/>
    </xf>
    <xf numFmtId="0" fontId="23" fillId="1" borderId="23" xfId="0" applyFont="1" applyFill="1" applyBorder="1" applyAlignment="1">
      <alignment horizontal="right" vertical="center" wrapText="1"/>
    </xf>
    <xf numFmtId="0" fontId="23" fillId="1" borderId="6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4" fontId="24" fillId="0" borderId="1" xfId="0" applyNumberFormat="1" applyFont="1" applyFill="1" applyBorder="1"/>
    <xf numFmtId="4" fontId="24" fillId="4" borderId="1" xfId="0" applyNumberFormat="1" applyFont="1" applyFill="1" applyBorder="1"/>
    <xf numFmtId="4" fontId="24" fillId="0" borderId="21" xfId="0" applyNumberFormat="1" applyFont="1" applyFill="1" applyBorder="1"/>
    <xf numFmtId="0" fontId="23" fillId="0" borderId="12" xfId="0" applyFont="1" applyFill="1" applyBorder="1" applyAlignment="1">
      <alignment horizontal="left" wrapText="1"/>
    </xf>
    <xf numFmtId="4" fontId="24" fillId="0" borderId="24" xfId="0" applyNumberFormat="1" applyFont="1" applyFill="1" applyBorder="1"/>
    <xf numFmtId="0" fontId="23" fillId="0" borderId="3" xfId="0" applyFont="1" applyFill="1" applyBorder="1" applyAlignment="1">
      <alignment horizontal="left" wrapText="1"/>
    </xf>
    <xf numFmtId="4" fontId="24" fillId="0" borderId="32" xfId="0" applyNumberFormat="1" applyFont="1" applyFill="1" applyBorder="1"/>
    <xf numFmtId="4" fontId="24" fillId="4" borderId="32" xfId="0" applyNumberFormat="1" applyFont="1" applyFill="1" applyBorder="1"/>
    <xf numFmtId="4" fontId="24" fillId="0" borderId="36" xfId="0" applyNumberFormat="1" applyFont="1" applyFill="1" applyBorder="1"/>
    <xf numFmtId="0" fontId="23" fillId="0" borderId="1" xfId="0" applyFont="1" applyFill="1" applyBorder="1" applyAlignment="1">
      <alignment horizontal="center" wrapText="1"/>
    </xf>
    <xf numFmtId="0" fontId="10" fillId="0" borderId="0" xfId="0" applyFont="1"/>
    <xf numFmtId="3" fontId="17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4" fontId="8" fillId="4" borderId="1" xfId="0" applyNumberFormat="1" applyFont="1" applyFill="1" applyBorder="1"/>
    <xf numFmtId="4" fontId="6" fillId="4" borderId="9" xfId="0" applyNumberFormat="1" applyFont="1" applyFill="1" applyBorder="1"/>
    <xf numFmtId="4" fontId="6" fillId="4" borderId="1" xfId="0" applyNumberFormat="1" applyFont="1" applyFill="1" applyBorder="1"/>
    <xf numFmtId="4" fontId="6" fillId="4" borderId="32" xfId="0" applyNumberFormat="1" applyFont="1" applyFill="1" applyBorder="1"/>
    <xf numFmtId="4" fontId="6" fillId="4" borderId="24" xfId="0" applyNumberFormat="1" applyFont="1" applyFill="1" applyBorder="1"/>
    <xf numFmtId="4" fontId="6" fillId="0" borderId="9" xfId="0" applyNumberFormat="1" applyFont="1" applyBorder="1"/>
    <xf numFmtId="4" fontId="6" fillId="0" borderId="1" xfId="0" applyNumberFormat="1" applyFont="1" applyBorder="1"/>
    <xf numFmtId="4" fontId="6" fillId="0" borderId="32" xfId="0" applyNumberFormat="1" applyFont="1" applyBorder="1"/>
    <xf numFmtId="3" fontId="2" fillId="0" borderId="0" xfId="0" applyNumberFormat="1" applyFont="1" applyAlignment="1">
      <alignment wrapText="1"/>
    </xf>
    <xf numFmtId="0" fontId="23" fillId="0" borderId="1" xfId="0" applyFont="1" applyFill="1" applyBorder="1" applyAlignment="1">
      <alignment horizontal="left" wrapText="1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4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" fontId="8" fillId="3" borderId="22" xfId="3" applyNumberFormat="1" applyFont="1" applyFill="1" applyBorder="1" applyAlignment="1">
      <alignment horizontal="right"/>
    </xf>
    <xf numFmtId="4" fontId="8" fillId="3" borderId="1" xfId="3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center" wrapText="1"/>
    </xf>
    <xf numFmtId="4" fontId="8" fillId="3" borderId="21" xfId="3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3" fontId="8" fillId="7" borderId="13" xfId="0" applyNumberFormat="1" applyFont="1" applyFill="1" applyBorder="1" applyAlignment="1">
      <alignment horizontal="center"/>
    </xf>
    <xf numFmtId="4" fontId="8" fillId="7" borderId="46" xfId="0" applyNumberFormat="1" applyFont="1" applyFill="1" applyBorder="1"/>
    <xf numFmtId="4" fontId="8" fillId="7" borderId="14" xfId="0" applyNumberFormat="1" applyFont="1" applyFill="1" applyBorder="1"/>
    <xf numFmtId="4" fontId="8" fillId="7" borderId="17" xfId="0" applyNumberFormat="1" applyFont="1" applyFill="1" applyBorder="1"/>
    <xf numFmtId="4" fontId="8" fillId="4" borderId="32" xfId="0" applyNumberFormat="1" applyFont="1" applyFill="1" applyBorder="1"/>
    <xf numFmtId="4" fontId="8" fillId="4" borderId="9" xfId="0" applyNumberFormat="1" applyFont="1" applyFill="1" applyBorder="1"/>
    <xf numFmtId="0" fontId="8" fillId="3" borderId="37" xfId="0" applyNumberFormat="1" applyFont="1" applyFill="1" applyBorder="1" applyAlignment="1">
      <alignment horizontal="center"/>
    </xf>
    <xf numFmtId="0" fontId="8" fillId="3" borderId="25" xfId="0" applyNumberFormat="1" applyFont="1" applyFill="1" applyBorder="1" applyAlignment="1">
      <alignment horizontal="center"/>
    </xf>
    <xf numFmtId="4" fontId="8" fillId="3" borderId="25" xfId="0" applyNumberFormat="1" applyFont="1" applyFill="1" applyBorder="1"/>
    <xf numFmtId="4" fontId="8" fillId="3" borderId="39" xfId="0" applyNumberFormat="1" applyFont="1" applyFill="1" applyBorder="1"/>
    <xf numFmtId="0" fontId="8" fillId="7" borderId="37" xfId="0" quotePrefix="1" applyNumberFormat="1" applyFont="1" applyFill="1" applyBorder="1" applyAlignment="1">
      <alignment horizontal="center" vertical="center" wrapText="1"/>
    </xf>
    <xf numFmtId="0" fontId="8" fillId="7" borderId="25" xfId="0" applyNumberFormat="1" applyFont="1" applyFill="1" applyBorder="1" applyAlignment="1">
      <alignment horizontal="center" vertical="center" wrapText="1"/>
    </xf>
    <xf numFmtId="3" fontId="8" fillId="7" borderId="25" xfId="0" applyNumberFormat="1" applyFont="1" applyFill="1" applyBorder="1" applyAlignment="1">
      <alignment horizontal="center" vertical="center" wrapText="1"/>
    </xf>
    <xf numFmtId="3" fontId="8" fillId="7" borderId="39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wrapText="1"/>
    </xf>
    <xf numFmtId="0" fontId="8" fillId="3" borderId="25" xfId="0" applyNumberFormat="1" applyFont="1" applyFill="1" applyBorder="1" applyAlignment="1">
      <alignment horizontal="center" wrapText="1"/>
    </xf>
    <xf numFmtId="0" fontId="8" fillId="3" borderId="25" xfId="0" applyNumberFormat="1" applyFont="1" applyFill="1" applyBorder="1" applyAlignment="1">
      <alignment horizontal="center" wrapText="1" shrinkToFit="1"/>
    </xf>
    <xf numFmtId="49" fontId="6" fillId="0" borderId="32" xfId="0" applyNumberFormat="1" applyFont="1" applyBorder="1" applyAlignment="1">
      <alignment horizontal="center" shrinkToFit="1"/>
    </xf>
    <xf numFmtId="4" fontId="8" fillId="7" borderId="25" xfId="0" applyNumberFormat="1" applyFont="1" applyFill="1" applyBorder="1"/>
    <xf numFmtId="4" fontId="8" fillId="7" borderId="39" xfId="0" applyNumberFormat="1" applyFont="1" applyFill="1" applyBorder="1"/>
    <xf numFmtId="0" fontId="6" fillId="0" borderId="8" xfId="0" applyNumberFormat="1" applyFont="1" applyBorder="1" applyAlignment="1">
      <alignment horizontal="center"/>
    </xf>
    <xf numFmtId="4" fontId="8" fillId="4" borderId="19" xfId="0" applyNumberFormat="1" applyFont="1" applyFill="1" applyBorder="1"/>
    <xf numFmtId="0" fontId="6" fillId="0" borderId="2" xfId="0" applyNumberFormat="1" applyFont="1" applyBorder="1" applyAlignment="1">
      <alignment horizontal="center"/>
    </xf>
    <xf numFmtId="4" fontId="8" fillId="4" borderId="21" xfId="0" applyNumberFormat="1" applyFont="1" applyFill="1" applyBorder="1"/>
    <xf numFmtId="0" fontId="6" fillId="0" borderId="3" xfId="0" applyNumberFormat="1" applyFont="1" applyBorder="1" applyAlignment="1">
      <alignment horizontal="center"/>
    </xf>
    <xf numFmtId="4" fontId="8" fillId="4" borderId="36" xfId="0" applyNumberFormat="1" applyFont="1" applyFill="1" applyBorder="1"/>
    <xf numFmtId="0" fontId="6" fillId="0" borderId="12" xfId="0" applyNumberFormat="1" applyFont="1" applyBorder="1" applyAlignment="1">
      <alignment horizontal="center"/>
    </xf>
    <xf numFmtId="4" fontId="8" fillId="4" borderId="44" xfId="0" applyNumberFormat="1" applyFont="1" applyFill="1" applyBorder="1"/>
    <xf numFmtId="0" fontId="6" fillId="0" borderId="8" xfId="0" applyNumberFormat="1" applyFont="1" applyFill="1" applyBorder="1" applyAlignment="1">
      <alignment horizontal="center"/>
    </xf>
    <xf numFmtId="3" fontId="8" fillId="4" borderId="29" xfId="0" applyNumberFormat="1" applyFont="1" applyFill="1" applyBorder="1" applyAlignment="1">
      <alignment horizontal="center" wrapText="1"/>
    </xf>
    <xf numFmtId="4" fontId="8" fillId="4" borderId="45" xfId="0" applyNumberFormat="1" applyFont="1" applyFill="1" applyBorder="1"/>
    <xf numFmtId="3" fontId="2" fillId="7" borderId="37" xfId="0" applyNumberFormat="1" applyFont="1" applyFill="1" applyBorder="1" applyAlignment="1">
      <alignment horizontal="center"/>
    </xf>
    <xf numFmtId="4" fontId="2" fillId="7" borderId="39" xfId="0" applyNumberFormat="1" applyFont="1" applyFill="1" applyBorder="1"/>
    <xf numFmtId="0" fontId="3" fillId="7" borderId="33" xfId="0" applyFont="1" applyFill="1" applyBorder="1"/>
    <xf numFmtId="0" fontId="0" fillId="7" borderId="27" xfId="0" applyFill="1" applyBorder="1"/>
    <xf numFmtId="4" fontId="8" fillId="7" borderId="15" xfId="0" applyNumberFormat="1" applyFont="1" applyFill="1" applyBorder="1" applyAlignment="1">
      <alignment horizontal="center" wrapText="1"/>
    </xf>
    <xf numFmtId="4" fontId="8" fillId="7" borderId="26" xfId="0" applyNumberFormat="1" applyFont="1" applyFill="1" applyBorder="1" applyAlignment="1">
      <alignment horizontal="left"/>
    </xf>
    <xf numFmtId="0" fontId="23" fillId="0" borderId="32" xfId="0" applyFont="1" applyFill="1" applyBorder="1" applyAlignment="1">
      <alignment horizontal="left" wrapText="1"/>
    </xf>
    <xf numFmtId="0" fontId="8" fillId="7" borderId="37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 wrapText="1"/>
    </xf>
    <xf numFmtId="4" fontId="8" fillId="7" borderId="41" xfId="0" applyNumberFormat="1" applyFont="1" applyFill="1" applyBorder="1" applyAlignment="1"/>
    <xf numFmtId="3" fontId="5" fillId="4" borderId="1" xfId="1" applyNumberFormat="1" applyFont="1" applyFill="1" applyBorder="1" applyAlignment="1">
      <alignment horizontal="right"/>
    </xf>
    <xf numFmtId="4" fontId="5" fillId="4" borderId="21" xfId="1" applyNumberFormat="1" applyFont="1" applyFill="1" applyBorder="1" applyAlignment="1">
      <alignment horizontal="right"/>
    </xf>
    <xf numFmtId="0" fontId="5" fillId="2" borderId="40" xfId="1" applyFont="1" applyFill="1" applyBorder="1"/>
    <xf numFmtId="49" fontId="5" fillId="4" borderId="30" xfId="1" applyNumberFormat="1" applyFont="1" applyFill="1" applyBorder="1" applyAlignment="1">
      <alignment horizontal="right" wrapText="1"/>
    </xf>
    <xf numFmtId="4" fontId="5" fillId="4" borderId="5" xfId="1" applyNumberFormat="1" applyFont="1" applyFill="1" applyBorder="1" applyAlignment="1">
      <alignment horizontal="right" wrapText="1"/>
    </xf>
    <xf numFmtId="4" fontId="5" fillId="4" borderId="35" xfId="1" applyNumberFormat="1" applyFont="1" applyFill="1" applyBorder="1" applyAlignment="1">
      <alignment horizontal="right" wrapText="1"/>
    </xf>
    <xf numFmtId="0" fontId="5" fillId="2" borderId="20" xfId="1" applyFont="1" applyFill="1" applyBorder="1"/>
    <xf numFmtId="49" fontId="5" fillId="4" borderId="1" xfId="1" applyNumberFormat="1" applyFont="1" applyFill="1" applyBorder="1" applyAlignment="1">
      <alignment horizontal="right" wrapText="1"/>
    </xf>
    <xf numFmtId="4" fontId="5" fillId="4" borderId="1" xfId="1" applyNumberFormat="1" applyFont="1" applyFill="1" applyBorder="1" applyAlignment="1">
      <alignment horizontal="right" wrapText="1"/>
    </xf>
    <xf numFmtId="4" fontId="5" fillId="4" borderId="21" xfId="1" applyNumberFormat="1" applyFont="1" applyFill="1" applyBorder="1" applyAlignment="1">
      <alignment horizontal="right" wrapText="1"/>
    </xf>
    <xf numFmtId="0" fontId="5" fillId="2" borderId="20" xfId="1" applyFont="1" applyFill="1" applyBorder="1" applyAlignment="1">
      <alignment wrapText="1"/>
    </xf>
    <xf numFmtId="3" fontId="5" fillId="2" borderId="2" xfId="1" applyNumberFormat="1" applyFont="1" applyFill="1" applyBorder="1" applyAlignment="1">
      <alignment horizontal="left"/>
    </xf>
    <xf numFmtId="0" fontId="32" fillId="2" borderId="2" xfId="1" applyNumberFormat="1" applyFont="1" applyFill="1" applyBorder="1" applyAlignment="1">
      <alignment horizontal="left"/>
    </xf>
    <xf numFmtId="0" fontId="27" fillId="8" borderId="37" xfId="1" applyFont="1" applyFill="1" applyBorder="1" applyAlignment="1">
      <alignment wrapText="1"/>
    </xf>
    <xf numFmtId="0" fontId="33" fillId="8" borderId="25" xfId="1" applyFont="1" applyFill="1" applyBorder="1"/>
    <xf numFmtId="4" fontId="27" fillId="8" borderId="25" xfId="1" applyNumberFormat="1" applyFont="1" applyFill="1" applyBorder="1"/>
    <xf numFmtId="4" fontId="27" fillId="8" borderId="39" xfId="1" applyNumberFormat="1" applyFont="1" applyFill="1" applyBorder="1"/>
    <xf numFmtId="0" fontId="27" fillId="7" borderId="6" xfId="1" applyFont="1" applyFill="1" applyBorder="1" applyAlignment="1">
      <alignment wrapText="1"/>
    </xf>
    <xf numFmtId="0" fontId="33" fillId="7" borderId="7" xfId="1" applyFont="1" applyFill="1" applyBorder="1"/>
    <xf numFmtId="4" fontId="27" fillId="7" borderId="18" xfId="1" applyNumberFormat="1" applyFont="1" applyFill="1" applyBorder="1"/>
    <xf numFmtId="4" fontId="27" fillId="7" borderId="43" xfId="1" applyNumberFormat="1" applyFont="1" applyFill="1" applyBorder="1"/>
    <xf numFmtId="0" fontId="27" fillId="0" borderId="23" xfId="1" applyFont="1" applyBorder="1" applyAlignment="1">
      <alignment wrapText="1"/>
    </xf>
    <xf numFmtId="0" fontId="33" fillId="0" borderId="0" xfId="1" applyFont="1" applyBorder="1"/>
    <xf numFmtId="3" fontId="27" fillId="0" borderId="0" xfId="1" applyNumberFormat="1" applyFont="1" applyBorder="1"/>
    <xf numFmtId="3" fontId="27" fillId="0" borderId="50" xfId="1" applyNumberFormat="1" applyFont="1" applyBorder="1"/>
    <xf numFmtId="0" fontId="34" fillId="8" borderId="37" xfId="1" applyNumberFormat="1" applyFont="1" applyFill="1" applyBorder="1" applyAlignment="1">
      <alignment horizontal="left" wrapText="1"/>
    </xf>
    <xf numFmtId="0" fontId="34" fillId="8" borderId="38" xfId="1" applyNumberFormat="1" applyFont="1" applyFill="1" applyBorder="1" applyAlignment="1">
      <alignment horizontal="left" wrapText="1"/>
    </xf>
    <xf numFmtId="4" fontId="34" fillId="8" borderId="25" xfId="1" applyNumberFormat="1" applyFont="1" applyFill="1" applyBorder="1" applyAlignment="1">
      <alignment horizontal="right" wrapText="1"/>
    </xf>
    <xf numFmtId="4" fontId="34" fillId="8" borderId="39" xfId="1" applyNumberFormat="1" applyFont="1" applyFill="1" applyBorder="1" applyAlignment="1">
      <alignment horizontal="right" wrapText="1"/>
    </xf>
    <xf numFmtId="0" fontId="27" fillId="2" borderId="37" xfId="1" applyNumberFormat="1" applyFont="1" applyFill="1" applyBorder="1" applyAlignment="1">
      <alignment horizontal="left"/>
    </xf>
    <xf numFmtId="3" fontId="27" fillId="2" borderId="25" xfId="1" applyNumberFormat="1" applyFont="1" applyFill="1" applyBorder="1" applyAlignment="1">
      <alignment horizontal="right"/>
    </xf>
    <xf numFmtId="4" fontId="27" fillId="2" borderId="25" xfId="1" applyNumberFormat="1" applyFont="1" applyFill="1" applyBorder="1" applyAlignment="1">
      <alignment horizontal="right"/>
    </xf>
    <xf numFmtId="4" fontId="27" fillId="2" borderId="39" xfId="1" applyNumberFormat="1" applyFont="1" applyFill="1" applyBorder="1" applyAlignment="1">
      <alignment horizontal="right"/>
    </xf>
    <xf numFmtId="0" fontId="35" fillId="2" borderId="8" xfId="1" applyNumberFormat="1" applyFont="1" applyFill="1" applyBorder="1"/>
    <xf numFmtId="0" fontId="35" fillId="4" borderId="9" xfId="1" applyNumberFormat="1" applyFont="1" applyFill="1" applyBorder="1" applyAlignment="1">
      <alignment horizontal="right"/>
    </xf>
    <xf numFmtId="0" fontId="35" fillId="2" borderId="2" xfId="1" applyNumberFormat="1" applyFont="1" applyFill="1" applyBorder="1"/>
    <xf numFmtId="0" fontId="35" fillId="4" borderId="1" xfId="1" applyNumberFormat="1" applyFont="1" applyFill="1" applyBorder="1" applyAlignment="1">
      <alignment horizontal="right"/>
    </xf>
    <xf numFmtId="4" fontId="35" fillId="4" borderId="1" xfId="1" applyNumberFormat="1" applyFont="1" applyFill="1" applyBorder="1" applyAlignment="1">
      <alignment horizontal="right"/>
    </xf>
    <xf numFmtId="4" fontId="35" fillId="4" borderId="21" xfId="1" applyNumberFormat="1" applyFont="1" applyFill="1" applyBorder="1" applyAlignment="1">
      <alignment horizontal="right"/>
    </xf>
    <xf numFmtId="0" fontId="35" fillId="2" borderId="3" xfId="1" applyNumberFormat="1" applyFont="1" applyFill="1" applyBorder="1"/>
    <xf numFmtId="0" fontId="35" fillId="4" borderId="32" xfId="1" applyNumberFormat="1" applyFont="1" applyFill="1" applyBorder="1" applyAlignment="1">
      <alignment horizontal="right"/>
    </xf>
    <xf numFmtId="0" fontId="35" fillId="2" borderId="2" xfId="1" applyNumberFormat="1" applyFont="1" applyFill="1" applyBorder="1" applyAlignment="1">
      <alignment shrinkToFit="1"/>
    </xf>
    <xf numFmtId="0" fontId="35" fillId="2" borderId="12" xfId="1" applyNumberFormat="1" applyFont="1" applyFill="1" applyBorder="1"/>
    <xf numFmtId="0" fontId="33" fillId="4" borderId="24" xfId="1" applyFont="1" applyFill="1" applyBorder="1"/>
    <xf numFmtId="0" fontId="5" fillId="2" borderId="34" xfId="0" applyNumberFormat="1" applyFont="1" applyFill="1" applyBorder="1" applyAlignment="1">
      <alignment horizontal="left" wrapText="1"/>
    </xf>
    <xf numFmtId="0" fontId="27" fillId="2" borderId="47" xfId="1" applyNumberFormat="1" applyFont="1" applyFill="1" applyBorder="1" applyAlignment="1">
      <alignment horizontal="right" wrapText="1"/>
    </xf>
    <xf numFmtId="4" fontId="34" fillId="2" borderId="5" xfId="1" applyNumberFormat="1" applyFont="1" applyFill="1" applyBorder="1" applyAlignment="1">
      <alignment horizontal="right" wrapText="1"/>
    </xf>
    <xf numFmtId="4" fontId="34" fillId="2" borderId="35" xfId="1" applyNumberFormat="1" applyFont="1" applyFill="1" applyBorder="1" applyAlignment="1">
      <alignment horizontal="right" wrapText="1"/>
    </xf>
    <xf numFmtId="0" fontId="5" fillId="2" borderId="48" xfId="0" applyNumberFormat="1" applyFont="1" applyFill="1" applyBorder="1" applyAlignment="1">
      <alignment horizontal="left"/>
    </xf>
    <xf numFmtId="0" fontId="35" fillId="4" borderId="18" xfId="1" applyNumberFormat="1" applyFont="1" applyFill="1" applyBorder="1" applyAlignment="1">
      <alignment horizontal="right" wrapText="1"/>
    </xf>
    <xf numFmtId="0" fontId="35" fillId="4" borderId="10" xfId="1" applyNumberFormat="1" applyFont="1" applyFill="1" applyBorder="1" applyAlignment="1">
      <alignment horizontal="right"/>
    </xf>
    <xf numFmtId="0" fontId="35" fillId="4" borderId="11" xfId="1" applyNumberFormat="1" applyFont="1" applyFill="1" applyBorder="1" applyAlignment="1">
      <alignment horizontal="right"/>
    </xf>
    <xf numFmtId="0" fontId="33" fillId="2" borderId="13" xfId="1" applyFont="1" applyFill="1" applyBorder="1"/>
    <xf numFmtId="0" fontId="33" fillId="4" borderId="14" xfId="1" applyFont="1" applyFill="1" applyBorder="1"/>
    <xf numFmtId="4" fontId="35" fillId="4" borderId="14" xfId="1" applyNumberFormat="1" applyFont="1" applyFill="1" applyBorder="1" applyAlignment="1">
      <alignment horizontal="right"/>
    </xf>
    <xf numFmtId="4" fontId="35" fillId="4" borderId="17" xfId="1" applyNumberFormat="1" applyFont="1" applyFill="1" applyBorder="1" applyAlignment="1">
      <alignment horizontal="right"/>
    </xf>
    <xf numFmtId="0" fontId="34" fillId="7" borderId="15" xfId="1" applyFont="1" applyFill="1" applyBorder="1"/>
    <xf numFmtId="0" fontId="34" fillId="7" borderId="16" xfId="1" applyFont="1" applyFill="1" applyBorder="1"/>
    <xf numFmtId="4" fontId="34" fillId="7" borderId="25" xfId="1" applyNumberFormat="1" applyFont="1" applyFill="1" applyBorder="1"/>
    <xf numFmtId="4" fontId="34" fillId="7" borderId="39" xfId="1" applyNumberFormat="1" applyFont="1" applyFill="1" applyBorder="1"/>
    <xf numFmtId="3" fontId="5" fillId="2" borderId="3" xfId="1" applyNumberFormat="1" applyFont="1" applyFill="1" applyBorder="1" applyAlignment="1">
      <alignment horizontal="left"/>
    </xf>
    <xf numFmtId="3" fontId="5" fillId="4" borderId="32" xfId="1" applyNumberFormat="1" applyFont="1" applyFill="1" applyBorder="1" applyAlignment="1">
      <alignment horizontal="right"/>
    </xf>
    <xf numFmtId="4" fontId="5" fillId="4" borderId="32" xfId="1" applyNumberFormat="1" applyFont="1" applyFill="1" applyBorder="1" applyAlignment="1">
      <alignment horizontal="right"/>
    </xf>
    <xf numFmtId="4" fontId="5" fillId="4" borderId="32" xfId="1" applyNumberFormat="1" applyFont="1" applyFill="1" applyBorder="1" applyAlignment="1">
      <alignment horizontal="right" wrapText="1"/>
    </xf>
    <xf numFmtId="4" fontId="5" fillId="4" borderId="36" xfId="1" applyNumberFormat="1" applyFont="1" applyFill="1" applyBorder="1" applyAlignment="1">
      <alignment horizontal="right"/>
    </xf>
    <xf numFmtId="0" fontId="27" fillId="8" borderId="6" xfId="1" applyFont="1" applyFill="1" applyBorder="1" applyAlignment="1">
      <alignment horizontal="center" wrapText="1"/>
    </xf>
    <xf numFmtId="0" fontId="33" fillId="8" borderId="37" xfId="1" applyFont="1" applyFill="1" applyBorder="1"/>
    <xf numFmtId="3" fontId="27" fillId="8" borderId="40" xfId="1" applyNumberFormat="1" applyFont="1" applyFill="1" applyBorder="1" applyAlignment="1">
      <alignment horizontal="center"/>
    </xf>
    <xf numFmtId="3" fontId="27" fillId="8" borderId="37" xfId="1" applyNumberFormat="1" applyFont="1" applyFill="1" applyBorder="1" applyAlignment="1">
      <alignment horizontal="right"/>
    </xf>
    <xf numFmtId="4" fontId="27" fillId="8" borderId="38" xfId="1" applyNumberFormat="1" applyFont="1" applyFill="1" applyBorder="1" applyAlignment="1">
      <alignment horizontal="right"/>
    </xf>
    <xf numFmtId="4" fontId="27" fillId="8" borderId="39" xfId="1" applyNumberFormat="1" applyFont="1" applyFill="1" applyBorder="1" applyAlignment="1">
      <alignment horizontal="right" wrapText="1"/>
    </xf>
    <xf numFmtId="4" fontId="5" fillId="4" borderId="9" xfId="1" applyNumberFormat="1" applyFont="1" applyFill="1" applyBorder="1" applyAlignment="1">
      <alignment horizontal="right"/>
    </xf>
    <xf numFmtId="4" fontId="5" fillId="4" borderId="19" xfId="1" applyNumberFormat="1" applyFont="1" applyFill="1" applyBorder="1" applyAlignment="1">
      <alignment horizontal="right"/>
    </xf>
    <xf numFmtId="4" fontId="5" fillId="4" borderId="1" xfId="1" applyNumberFormat="1" applyFont="1" applyFill="1" applyBorder="1" applyAlignment="1">
      <alignment horizontal="right" shrinkToFit="1"/>
    </xf>
    <xf numFmtId="4" fontId="5" fillId="4" borderId="21" xfId="1" applyNumberFormat="1" applyFont="1" applyFill="1" applyBorder="1" applyAlignment="1">
      <alignment horizontal="right" shrinkToFit="1"/>
    </xf>
    <xf numFmtId="4" fontId="5" fillId="4" borderId="24" xfId="1" applyNumberFormat="1" applyFont="1" applyFill="1" applyBorder="1" applyAlignment="1">
      <alignment horizontal="right"/>
    </xf>
    <xf numFmtId="4" fontId="5" fillId="4" borderId="44" xfId="1" applyNumberFormat="1" applyFont="1" applyFill="1" applyBorder="1" applyAlignment="1">
      <alignment horizontal="right"/>
    </xf>
    <xf numFmtId="4" fontId="5" fillId="4" borderId="4" xfId="1" applyNumberFormat="1" applyFont="1" applyFill="1" applyBorder="1" applyAlignment="1">
      <alignment horizontal="right" wrapText="1"/>
    </xf>
    <xf numFmtId="4" fontId="5" fillId="4" borderId="49" xfId="1" applyNumberFormat="1" applyFont="1" applyFill="1" applyBorder="1" applyAlignment="1">
      <alignment horizontal="right" wrapText="1"/>
    </xf>
    <xf numFmtId="0" fontId="30" fillId="9" borderId="15" xfId="1" applyFont="1" applyFill="1" applyBorder="1"/>
    <xf numFmtId="49" fontId="31" fillId="9" borderId="25" xfId="1" applyNumberFormat="1" applyFont="1" applyFill="1" applyBorder="1" applyAlignment="1">
      <alignment horizontal="center" wrapText="1"/>
    </xf>
    <xf numFmtId="49" fontId="31" fillId="9" borderId="26" xfId="1" applyNumberFormat="1" applyFont="1" applyFill="1" applyBorder="1" applyAlignment="1">
      <alignment horizontal="center" vertical="center" wrapText="1"/>
    </xf>
    <xf numFmtId="49" fontId="31" fillId="9" borderId="25" xfId="1" applyNumberFormat="1" applyFont="1" applyFill="1" applyBorder="1" applyAlignment="1">
      <alignment horizontal="center" vertical="center" wrapText="1"/>
    </xf>
    <xf numFmtId="49" fontId="31" fillId="9" borderId="39" xfId="1" applyNumberFormat="1" applyFont="1" applyFill="1" applyBorder="1" applyAlignment="1">
      <alignment horizontal="center" vertical="center" wrapText="1"/>
    </xf>
    <xf numFmtId="0" fontId="30" fillId="9" borderId="40" xfId="1" applyFont="1" applyFill="1" applyBorder="1"/>
    <xf numFmtId="49" fontId="31" fillId="9" borderId="30" xfId="1" applyNumberFormat="1" applyFont="1" applyFill="1" applyBorder="1" applyAlignment="1">
      <alignment horizontal="center" wrapText="1"/>
    </xf>
    <xf numFmtId="1" fontId="5" fillId="4" borderId="1" xfId="1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36" fillId="0" borderId="0" xfId="0" applyNumberFormat="1" applyFont="1"/>
    <xf numFmtId="4" fontId="36" fillId="0" borderId="0" xfId="0" applyNumberFormat="1" applyFont="1"/>
    <xf numFmtId="0" fontId="37" fillId="0" borderId="0" xfId="0" applyNumberFormat="1" applyFont="1" applyAlignment="1">
      <alignment horizontal="center"/>
    </xf>
    <xf numFmtId="0" fontId="37" fillId="0" borderId="0" xfId="0" applyNumberFormat="1" applyFont="1"/>
    <xf numFmtId="0" fontId="36" fillId="0" borderId="0" xfId="0" applyNumberFormat="1" applyFont="1" applyAlignment="1">
      <alignment horizontal="center"/>
    </xf>
    <xf numFmtId="0" fontId="36" fillId="0" borderId="0" xfId="0" applyNumberFormat="1" applyFont="1"/>
    <xf numFmtId="0" fontId="9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3" fontId="38" fillId="0" borderId="0" xfId="0" applyNumberFormat="1" applyFont="1"/>
    <xf numFmtId="3" fontId="27" fillId="0" borderId="0" xfId="0" applyNumberFormat="1" applyFont="1"/>
    <xf numFmtId="4" fontId="8" fillId="0" borderId="0" xfId="0" applyNumberFormat="1" applyFont="1" applyBorder="1"/>
    <xf numFmtId="4" fontId="6" fillId="0" borderId="0" xfId="0" applyNumberFormat="1" applyFont="1"/>
    <xf numFmtId="4" fontId="38" fillId="0" borderId="0" xfId="0" applyNumberFormat="1" applyFont="1"/>
    <xf numFmtId="3" fontId="6" fillId="0" borderId="0" xfId="0" applyNumberFormat="1" applyFont="1" applyBorder="1" applyAlignment="1">
      <alignment horizontal="left" indent="1"/>
    </xf>
    <xf numFmtId="0" fontId="14" fillId="0" borderId="0" xfId="0" applyNumberFormat="1" applyFont="1" applyBorder="1" applyAlignment="1">
      <alignment horizontal="center"/>
    </xf>
    <xf numFmtId="0" fontId="39" fillId="0" borderId="0" xfId="0" applyNumberFormat="1" applyFont="1" applyBorder="1"/>
    <xf numFmtId="4" fontId="39" fillId="0" borderId="0" xfId="0" applyNumberFormat="1" applyFont="1" applyBorder="1"/>
    <xf numFmtId="3" fontId="14" fillId="4" borderId="0" xfId="0" applyNumberFormat="1" applyFont="1" applyFill="1" applyBorder="1"/>
    <xf numFmtId="4" fontId="14" fillId="0" borderId="0" xfId="0" applyNumberFormat="1" applyFont="1" applyBorder="1"/>
    <xf numFmtId="4" fontId="39" fillId="0" borderId="0" xfId="0" applyNumberFormat="1" applyFont="1"/>
    <xf numFmtId="4" fontId="40" fillId="0" borderId="0" xfId="0" applyNumberFormat="1" applyFont="1"/>
    <xf numFmtId="0" fontId="42" fillId="0" borderId="0" xfId="0" applyFont="1"/>
    <xf numFmtId="0" fontId="43" fillId="0" borderId="0" xfId="0" quotePrefix="1" applyFont="1" applyAlignment="1">
      <alignment wrapText="1"/>
    </xf>
    <xf numFmtId="0" fontId="43" fillId="0" borderId="0" xfId="0" applyFont="1" applyAlignment="1">
      <alignment wrapText="1"/>
    </xf>
    <xf numFmtId="0" fontId="43" fillId="4" borderId="0" xfId="0" applyFont="1" applyFill="1" applyAlignment="1">
      <alignment wrapText="1"/>
    </xf>
    <xf numFmtId="0" fontId="44" fillId="0" borderId="0" xfId="0" applyNumberFormat="1" applyFont="1" applyBorder="1" applyAlignment="1">
      <alignment horizontal="center"/>
    </xf>
    <xf numFmtId="0" fontId="45" fillId="0" borderId="0" xfId="0" applyNumberFormat="1" applyFont="1" applyBorder="1"/>
    <xf numFmtId="4" fontId="45" fillId="0" borderId="0" xfId="0" applyNumberFormat="1" applyFont="1" applyBorder="1"/>
    <xf numFmtId="3" fontId="46" fillId="0" borderId="0" xfId="0" applyNumberFormat="1" applyFont="1"/>
    <xf numFmtId="3" fontId="47" fillId="0" borderId="0" xfId="0" applyNumberFormat="1" applyFont="1"/>
    <xf numFmtId="3" fontId="44" fillId="4" borderId="0" xfId="0" applyNumberFormat="1" applyFont="1" applyFill="1" applyBorder="1"/>
    <xf numFmtId="3" fontId="45" fillId="4" borderId="0" xfId="0" applyNumberFormat="1" applyFont="1" applyFill="1" applyBorder="1"/>
    <xf numFmtId="4" fontId="44" fillId="0" borderId="0" xfId="0" applyNumberFormat="1" applyFont="1" applyBorder="1"/>
    <xf numFmtId="0" fontId="48" fillId="4" borderId="0" xfId="0" applyFont="1" applyFill="1"/>
    <xf numFmtId="4" fontId="45" fillId="0" borderId="0" xfId="0" applyNumberFormat="1" applyFont="1"/>
    <xf numFmtId="0" fontId="43" fillId="4" borderId="0" xfId="0" applyFont="1" applyFill="1"/>
    <xf numFmtId="4" fontId="46" fillId="0" borderId="0" xfId="0" applyNumberFormat="1" applyFont="1"/>
    <xf numFmtId="3" fontId="45" fillId="0" borderId="0" xfId="0" applyNumberFormat="1" applyFont="1" applyBorder="1" applyAlignment="1">
      <alignment horizontal="left" indent="1"/>
    </xf>
    <xf numFmtId="0" fontId="49" fillId="4" borderId="0" xfId="0" applyFont="1" applyFill="1"/>
    <xf numFmtId="0" fontId="49" fillId="0" borderId="0" xfId="0" applyFont="1"/>
    <xf numFmtId="0" fontId="39" fillId="7" borderId="37" xfId="0" applyNumberFormat="1" applyFont="1" applyFill="1" applyBorder="1" applyAlignment="1">
      <alignment horizontal="center"/>
    </xf>
    <xf numFmtId="0" fontId="14" fillId="7" borderId="25" xfId="0" quotePrefix="1" applyNumberFormat="1" applyFont="1" applyFill="1" applyBorder="1" applyAlignment="1">
      <alignment horizontal="center" vertical="justify"/>
    </xf>
    <xf numFmtId="3" fontId="39" fillId="0" borderId="0" xfId="0" applyNumberFormat="1" applyFont="1" applyBorder="1" applyAlignment="1">
      <alignment wrapText="1"/>
    </xf>
    <xf numFmtId="3" fontId="39" fillId="0" borderId="0" xfId="0" applyNumberFormat="1" applyFont="1"/>
    <xf numFmtId="4" fontId="42" fillId="0" borderId="0" xfId="0" applyNumberFormat="1" applyFont="1"/>
    <xf numFmtId="4" fontId="50" fillId="7" borderId="25" xfId="0" applyNumberFormat="1" applyFont="1" applyFill="1" applyBorder="1"/>
    <xf numFmtId="4" fontId="50" fillId="7" borderId="39" xfId="0" applyNumberFormat="1" applyFont="1" applyFill="1" applyBorder="1"/>
    <xf numFmtId="3" fontId="18" fillId="0" borderId="0" xfId="0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 wrapText="1"/>
    </xf>
    <xf numFmtId="3" fontId="15" fillId="0" borderId="0" xfId="0" applyNumberFormat="1" applyFont="1" applyAlignment="1"/>
    <xf numFmtId="3" fontId="8" fillId="0" borderId="34" xfId="0" applyNumberFormat="1" applyFont="1" applyBorder="1" applyAlignment="1">
      <alignment horizontal="center" wrapText="1"/>
    </xf>
    <xf numFmtId="4" fontId="8" fillId="3" borderId="51" xfId="3" applyNumberFormat="1" applyFont="1" applyFill="1" applyBorder="1" applyAlignment="1">
      <alignment horizontal="right"/>
    </xf>
    <xf numFmtId="4" fontId="8" fillId="3" borderId="5" xfId="3" applyNumberFormat="1" applyFont="1" applyFill="1" applyBorder="1" applyAlignment="1">
      <alignment horizontal="right"/>
    </xf>
    <xf numFmtId="4" fontId="8" fillId="3" borderId="35" xfId="3" applyNumberFormat="1" applyFont="1" applyFill="1" applyBorder="1" applyAlignment="1">
      <alignment horizontal="right"/>
    </xf>
    <xf numFmtId="3" fontId="29" fillId="7" borderId="37" xfId="0" applyNumberFormat="1" applyFont="1" applyFill="1" applyBorder="1" applyAlignment="1">
      <alignment horizontal="center" vertical="center"/>
    </xf>
    <xf numFmtId="3" fontId="8" fillId="7" borderId="25" xfId="0" applyNumberFormat="1" applyFont="1" applyFill="1" applyBorder="1" applyAlignment="1">
      <alignment horizontal="center" vertical="center"/>
    </xf>
    <xf numFmtId="3" fontId="8" fillId="7" borderId="39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/>
    <xf numFmtId="4" fontId="6" fillId="0" borderId="36" xfId="0" applyNumberFormat="1" applyFont="1" applyBorder="1"/>
    <xf numFmtId="4" fontId="6" fillId="4" borderId="19" xfId="0" applyNumberFormat="1" applyFont="1" applyFill="1" applyBorder="1"/>
    <xf numFmtId="4" fontId="6" fillId="4" borderId="21" xfId="0" applyNumberFormat="1" applyFont="1" applyFill="1" applyBorder="1"/>
    <xf numFmtId="4" fontId="6" fillId="4" borderId="36" xfId="0" applyNumberFormat="1" applyFont="1" applyFill="1" applyBorder="1"/>
    <xf numFmtId="0" fontId="2" fillId="0" borderId="0" xfId="1" applyFont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3" fontId="41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0" fontId="12" fillId="5" borderId="15" xfId="0" applyNumberFormat="1" applyFont="1" applyFill="1" applyBorder="1" applyAlignment="1">
      <alignment horizontal="center"/>
    </xf>
    <xf numFmtId="0" fontId="12" fillId="5" borderId="26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7" xfId="0" applyFont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4" fillId="7" borderId="26" xfId="0" applyFont="1" applyFill="1" applyBorder="1" applyAlignment="1">
      <alignment horizontal="center"/>
    </xf>
    <xf numFmtId="0" fontId="24" fillId="7" borderId="27" xfId="0" applyFont="1" applyFill="1" applyBorder="1" applyAlignment="1">
      <alignment horizontal="center"/>
    </xf>
    <xf numFmtId="0" fontId="23" fillId="0" borderId="3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8" fillId="3" borderId="25" xfId="0" quotePrefix="1" applyNumberFormat="1" applyFont="1" applyFill="1" applyBorder="1" applyAlignment="1">
      <alignment horizontal="center" wrapText="1"/>
    </xf>
    <xf numFmtId="0" fontId="8" fillId="3" borderId="39" xfId="0" quotePrefix="1" applyFont="1" applyFill="1" applyBorder="1" applyAlignment="1">
      <alignment horizontal="center" wrapText="1"/>
    </xf>
    <xf numFmtId="4" fontId="8" fillId="7" borderId="41" xfId="0" applyNumberFormat="1" applyFont="1" applyFill="1" applyBorder="1" applyAlignment="1">
      <alignment horizontal="center"/>
    </xf>
    <xf numFmtId="4" fontId="8" fillId="7" borderId="42" xfId="0" applyNumberFormat="1" applyFont="1" applyFill="1" applyBorder="1" applyAlignment="1">
      <alignment horizontal="center"/>
    </xf>
    <xf numFmtId="4" fontId="8" fillId="7" borderId="15" xfId="0" applyNumberFormat="1" applyFont="1" applyFill="1" applyBorder="1" applyAlignment="1">
      <alignment horizontal="center" vertical="center"/>
    </xf>
    <xf numFmtId="4" fontId="8" fillId="7" borderId="27" xfId="0" applyNumberFormat="1" applyFont="1" applyFill="1" applyBorder="1" applyAlignment="1">
      <alignment horizontal="center" vertical="center"/>
    </xf>
    <xf numFmtId="0" fontId="24" fillId="0" borderId="0" xfId="0" quotePrefix="1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8" fillId="3" borderId="34" xfId="0" applyFont="1" applyFill="1" applyBorder="1" applyAlignment="1">
      <alignment horizontal="center" wrapText="1"/>
    </xf>
    <xf numFmtId="0" fontId="8" fillId="3" borderId="5" xfId="0" quotePrefix="1" applyFont="1" applyFill="1" applyBorder="1" applyAlignment="1">
      <alignment horizontal="center" wrapText="1"/>
    </xf>
    <xf numFmtId="0" fontId="8" fillId="3" borderId="3" xfId="0" quotePrefix="1" applyFont="1" applyFill="1" applyBorder="1" applyAlignment="1">
      <alignment horizontal="center" wrapText="1"/>
    </xf>
    <xf numFmtId="0" fontId="8" fillId="3" borderId="32" xfId="0" quotePrefix="1" applyFont="1" applyFill="1" applyBorder="1" applyAlignment="1">
      <alignment horizontal="center" wrapText="1"/>
    </xf>
    <xf numFmtId="164" fontId="8" fillId="3" borderId="5" xfId="0" applyNumberFormat="1" applyFont="1" applyFill="1" applyBorder="1" applyAlignment="1">
      <alignment horizontal="center" wrapText="1"/>
    </xf>
    <xf numFmtId="164" fontId="8" fillId="3" borderId="35" xfId="0" applyNumberFormat="1" applyFont="1" applyFill="1" applyBorder="1" applyAlignment="1">
      <alignment horizontal="center" wrapText="1"/>
    </xf>
    <xf numFmtId="164" fontId="8" fillId="3" borderId="32" xfId="0" applyNumberFormat="1" applyFont="1" applyFill="1" applyBorder="1" applyAlignment="1">
      <alignment horizontal="center" wrapText="1"/>
    </xf>
    <xf numFmtId="164" fontId="8" fillId="3" borderId="36" xfId="0" applyNumberFormat="1" applyFont="1" applyFill="1" applyBorder="1" applyAlignment="1">
      <alignment horizontal="center" wrapText="1"/>
    </xf>
    <xf numFmtId="0" fontId="8" fillId="3" borderId="37" xfId="0" applyFont="1" applyFill="1" applyBorder="1" applyAlignment="1">
      <alignment horizontal="center" wrapText="1"/>
    </xf>
    <xf numFmtId="0" fontId="8" fillId="3" borderId="25" xfId="0" quotePrefix="1" applyFont="1" applyFill="1" applyBorder="1" applyAlignment="1">
      <alignment horizontal="center" wrapText="1"/>
    </xf>
    <xf numFmtId="0" fontId="44" fillId="0" borderId="0" xfId="0" applyNumberFormat="1" applyFont="1" applyBorder="1" applyAlignment="1">
      <alignment horizontal="center"/>
    </xf>
    <xf numFmtId="3" fontId="48" fillId="0" borderId="0" xfId="0" applyNumberFormat="1" applyFont="1" applyAlignment="1">
      <alignment horizontal="center"/>
    </xf>
  </cellXfs>
  <cellStyles count="5">
    <cellStyle name="Comma" xfId="3" builtinId="3"/>
    <cellStyle name="Normal" xfId="0" builtinId="0"/>
    <cellStyle name="Normal 2" xfId="2"/>
    <cellStyle name="Normal 2 2" xfId="4"/>
    <cellStyle name="Normalno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2524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23875"/>
          <a:ext cx="2019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8"/>
  <sheetViews>
    <sheetView topLeftCell="A25" workbookViewId="0">
      <selection activeCell="E57" sqref="E57"/>
    </sheetView>
  </sheetViews>
  <sheetFormatPr defaultRowHeight="15"/>
  <cols>
    <col min="1" max="1" width="51.85546875" customWidth="1"/>
    <col min="2" max="2" width="11.85546875" customWidth="1"/>
    <col min="3" max="3" width="17" customWidth="1"/>
    <col min="4" max="4" width="16.85546875" customWidth="1"/>
    <col min="5" max="5" width="17.140625" customWidth="1"/>
  </cols>
  <sheetData>
    <row r="2" spans="1:5" ht="37.5" customHeight="1">
      <c r="A2" s="288" t="s">
        <v>119</v>
      </c>
      <c r="B2" s="288"/>
      <c r="C2" s="288"/>
      <c r="D2" s="288"/>
      <c r="E2" s="288"/>
    </row>
    <row r="3" spans="1:5">
      <c r="A3" s="1"/>
      <c r="B3" s="1"/>
      <c r="C3" s="1"/>
      <c r="D3" s="1"/>
      <c r="E3" s="2" t="s">
        <v>131</v>
      </c>
    </row>
    <row r="4" spans="1:5" ht="15.75" thickBot="1">
      <c r="A4" s="1"/>
      <c r="B4" s="1"/>
      <c r="C4" s="1"/>
      <c r="D4" s="1"/>
      <c r="E4" s="1"/>
    </row>
    <row r="5" spans="1:5" ht="29.25" customHeight="1" thickBot="1">
      <c r="A5" s="216" t="s">
        <v>0</v>
      </c>
      <c r="B5" s="217" t="s">
        <v>1</v>
      </c>
      <c r="C5" s="218" t="s">
        <v>103</v>
      </c>
      <c r="D5" s="219" t="s">
        <v>108</v>
      </c>
      <c r="E5" s="220" t="s">
        <v>120</v>
      </c>
    </row>
    <row r="6" spans="1:5">
      <c r="A6" s="139" t="s">
        <v>2</v>
      </c>
      <c r="B6" s="140" t="s">
        <v>3</v>
      </c>
      <c r="C6" s="141">
        <v>0</v>
      </c>
      <c r="D6" s="141">
        <v>0</v>
      </c>
      <c r="E6" s="142">
        <v>0</v>
      </c>
    </row>
    <row r="7" spans="1:5">
      <c r="A7" s="143" t="s">
        <v>82</v>
      </c>
      <c r="B7" s="144" t="s">
        <v>4</v>
      </c>
      <c r="C7" s="145">
        <v>0</v>
      </c>
      <c r="D7" s="145">
        <v>0</v>
      </c>
      <c r="E7" s="146">
        <v>0</v>
      </c>
    </row>
    <row r="8" spans="1:5" ht="30">
      <c r="A8" s="147" t="s">
        <v>113</v>
      </c>
      <c r="B8" s="144" t="s">
        <v>114</v>
      </c>
      <c r="C8" s="145">
        <v>0</v>
      </c>
      <c r="D8" s="145">
        <v>0</v>
      </c>
      <c r="E8" s="146">
        <v>0</v>
      </c>
    </row>
    <row r="9" spans="1:5" ht="30">
      <c r="A9" s="147" t="s">
        <v>101</v>
      </c>
      <c r="B9" s="144" t="s">
        <v>77</v>
      </c>
      <c r="C9" s="145">
        <v>6169500</v>
      </c>
      <c r="D9" s="145">
        <v>6169500</v>
      </c>
      <c r="E9" s="146">
        <v>6169500</v>
      </c>
    </row>
    <row r="10" spans="1:5">
      <c r="A10" s="143" t="s">
        <v>83</v>
      </c>
      <c r="B10" s="144" t="s">
        <v>77</v>
      </c>
      <c r="C10" s="145">
        <v>0</v>
      </c>
      <c r="D10" s="145">
        <v>0</v>
      </c>
      <c r="E10" s="146">
        <v>0</v>
      </c>
    </row>
    <row r="11" spans="1:5" ht="30">
      <c r="A11" s="147" t="s">
        <v>96</v>
      </c>
      <c r="B11" s="144" t="s">
        <v>77</v>
      </c>
      <c r="C11" s="31">
        <v>10000</v>
      </c>
      <c r="D11" s="145">
        <v>10000</v>
      </c>
      <c r="E11" s="146">
        <v>10000</v>
      </c>
    </row>
    <row r="12" spans="1:5">
      <c r="A12" s="148" t="s">
        <v>5</v>
      </c>
      <c r="B12" s="4">
        <v>641</v>
      </c>
      <c r="C12" s="31">
        <v>700</v>
      </c>
      <c r="D12" s="145">
        <v>700</v>
      </c>
      <c r="E12" s="146">
        <v>700</v>
      </c>
    </row>
    <row r="13" spans="1:5">
      <c r="A13" s="148" t="s">
        <v>6</v>
      </c>
      <c r="B13" s="137">
        <v>652</v>
      </c>
      <c r="C13" s="31">
        <v>0</v>
      </c>
      <c r="D13" s="145">
        <v>0</v>
      </c>
      <c r="E13" s="146">
        <v>0</v>
      </c>
    </row>
    <row r="14" spans="1:5">
      <c r="A14" s="148" t="s">
        <v>64</v>
      </c>
      <c r="B14" s="137" t="s">
        <v>107</v>
      </c>
      <c r="C14" s="31">
        <v>528000</v>
      </c>
      <c r="D14" s="145">
        <v>528000</v>
      </c>
      <c r="E14" s="146">
        <v>528000</v>
      </c>
    </row>
    <row r="15" spans="1:5">
      <c r="A15" s="148" t="s">
        <v>116</v>
      </c>
      <c r="B15" s="223">
        <v>68311</v>
      </c>
      <c r="C15" s="31">
        <v>1000</v>
      </c>
      <c r="D15" s="145">
        <v>1000</v>
      </c>
      <c r="E15" s="146">
        <v>1000</v>
      </c>
    </row>
    <row r="16" spans="1:5">
      <c r="A16" s="148" t="s">
        <v>117</v>
      </c>
      <c r="B16" s="223">
        <v>64151</v>
      </c>
      <c r="C16" s="31">
        <v>300</v>
      </c>
      <c r="D16" s="145">
        <v>300</v>
      </c>
      <c r="E16" s="146">
        <v>300</v>
      </c>
    </row>
    <row r="17" spans="1:5">
      <c r="A17" s="148" t="s">
        <v>7</v>
      </c>
      <c r="B17" s="137">
        <v>663</v>
      </c>
      <c r="C17" s="31">
        <v>0</v>
      </c>
      <c r="D17" s="145">
        <v>0</v>
      </c>
      <c r="E17" s="146">
        <v>0</v>
      </c>
    </row>
    <row r="18" spans="1:5" ht="15.75">
      <c r="A18" s="149" t="s">
        <v>8</v>
      </c>
      <c r="B18" s="137">
        <v>671</v>
      </c>
      <c r="C18" s="31">
        <v>294350</v>
      </c>
      <c r="D18" s="145">
        <v>294350</v>
      </c>
      <c r="E18" s="146">
        <v>294350</v>
      </c>
    </row>
    <row r="19" spans="1:5" ht="15.75">
      <c r="A19" s="149" t="s">
        <v>87</v>
      </c>
      <c r="B19" s="137">
        <v>671</v>
      </c>
      <c r="C19" s="31">
        <v>695000</v>
      </c>
      <c r="D19" s="145">
        <v>695000</v>
      </c>
      <c r="E19" s="146">
        <v>695000</v>
      </c>
    </row>
    <row r="20" spans="1:5" ht="15.75" thickBot="1">
      <c r="A20" s="197" t="s">
        <v>9</v>
      </c>
      <c r="B20" s="198">
        <v>67</v>
      </c>
      <c r="C20" s="199">
        <f>SUM(C18:C19)</f>
        <v>989350</v>
      </c>
      <c r="D20" s="200">
        <f>SUM(D18:D19)</f>
        <v>989350</v>
      </c>
      <c r="E20" s="146">
        <f>SUM(E18:E19)</f>
        <v>989350</v>
      </c>
    </row>
    <row r="21" spans="1:5" ht="15.75" thickBot="1">
      <c r="A21" s="204" t="s">
        <v>10</v>
      </c>
      <c r="B21" s="205">
        <v>6</v>
      </c>
      <c r="C21" s="206">
        <f>C9+C11+C12+C14+C15+C16+C18+C19</f>
        <v>7698850</v>
      </c>
      <c r="D21" s="206">
        <f>D9+D11+D12+D14+D15+D16+D18+D19</f>
        <v>7698850</v>
      </c>
      <c r="E21" s="207">
        <f>E9+E11+E12+E14+E15+E16+E18+E19</f>
        <v>7698850</v>
      </c>
    </row>
    <row r="22" spans="1:5" ht="15.75" thickBot="1">
      <c r="A22" s="202" t="s">
        <v>11</v>
      </c>
      <c r="B22" s="203"/>
      <c r="C22" s="152">
        <f>SUM(C21)</f>
        <v>7698850</v>
      </c>
      <c r="D22" s="152">
        <f>SUM(D21)</f>
        <v>7698850</v>
      </c>
      <c r="E22" s="153">
        <f>SUM(E21)</f>
        <v>7698850</v>
      </c>
    </row>
    <row r="23" spans="1:5" ht="15.75" thickBot="1">
      <c r="A23" s="150" t="s">
        <v>104</v>
      </c>
      <c r="B23" s="151"/>
      <c r="C23" s="152">
        <v>-30000</v>
      </c>
      <c r="D23" s="152">
        <v>0</v>
      </c>
      <c r="E23" s="153">
        <v>0</v>
      </c>
    </row>
    <row r="24" spans="1:5" ht="30" customHeight="1" thickBot="1">
      <c r="A24" s="154" t="s">
        <v>12</v>
      </c>
      <c r="B24" s="155"/>
      <c r="C24" s="156">
        <f>SUM(C22:C23)</f>
        <v>7668850</v>
      </c>
      <c r="D24" s="156">
        <f>SUM(D22:D23)</f>
        <v>7698850</v>
      </c>
      <c r="E24" s="157">
        <f>SUM(E22:E23)</f>
        <v>7698850</v>
      </c>
    </row>
    <row r="25" spans="1:5" ht="15.75" thickBot="1">
      <c r="A25" s="158"/>
      <c r="B25" s="159"/>
      <c r="C25" s="160"/>
      <c r="D25" s="160"/>
      <c r="E25" s="161"/>
    </row>
    <row r="26" spans="1:5" ht="19.5" thickBot="1">
      <c r="A26" s="221" t="s">
        <v>13</v>
      </c>
      <c r="B26" s="222" t="s">
        <v>1</v>
      </c>
      <c r="C26" s="218" t="s">
        <v>103</v>
      </c>
      <c r="D26" s="219" t="s">
        <v>108</v>
      </c>
      <c r="E26" s="220" t="s">
        <v>120</v>
      </c>
    </row>
    <row r="27" spans="1:5" ht="16.5" thickBot="1">
      <c r="A27" s="162" t="s">
        <v>14</v>
      </c>
      <c r="B27" s="163">
        <v>3</v>
      </c>
      <c r="C27" s="164">
        <f>C28+C32+C38</f>
        <v>7487000</v>
      </c>
      <c r="D27" s="164">
        <f>D28+D32+D38</f>
        <v>7487000</v>
      </c>
      <c r="E27" s="165">
        <f>E28+E32+E38</f>
        <v>7487000</v>
      </c>
    </row>
    <row r="28" spans="1:5" ht="15.75" thickBot="1">
      <c r="A28" s="166" t="s">
        <v>15</v>
      </c>
      <c r="B28" s="167">
        <v>31</v>
      </c>
      <c r="C28" s="168">
        <f>C29+C30+C31</f>
        <v>6010000</v>
      </c>
      <c r="D28" s="168">
        <f>D29+D30+D31</f>
        <v>6010000</v>
      </c>
      <c r="E28" s="169">
        <f>E29+E30+E31</f>
        <v>6010000</v>
      </c>
    </row>
    <row r="29" spans="1:5">
      <c r="A29" s="170" t="s">
        <v>16</v>
      </c>
      <c r="B29" s="171">
        <v>311</v>
      </c>
      <c r="C29" s="208">
        <v>5000000</v>
      </c>
      <c r="D29" s="208">
        <v>5000000</v>
      </c>
      <c r="E29" s="209">
        <v>5000000</v>
      </c>
    </row>
    <row r="30" spans="1:5">
      <c r="A30" s="172" t="s">
        <v>17</v>
      </c>
      <c r="B30" s="173">
        <v>312</v>
      </c>
      <c r="C30" s="31">
        <v>210000</v>
      </c>
      <c r="D30" s="31">
        <v>210000</v>
      </c>
      <c r="E30" s="138">
        <v>210000</v>
      </c>
    </row>
    <row r="31" spans="1:5" ht="15.75" thickBot="1">
      <c r="A31" s="176" t="s">
        <v>18</v>
      </c>
      <c r="B31" s="177">
        <v>313</v>
      </c>
      <c r="C31" s="199">
        <v>800000</v>
      </c>
      <c r="D31" s="199">
        <v>800000</v>
      </c>
      <c r="E31" s="201">
        <v>800000</v>
      </c>
    </row>
    <row r="32" spans="1:5" ht="15.75" thickBot="1">
      <c r="A32" s="166" t="s">
        <v>19</v>
      </c>
      <c r="B32" s="167">
        <v>32</v>
      </c>
      <c r="C32" s="168">
        <f>C33+C34+C35+C36+C37</f>
        <v>1467000</v>
      </c>
      <c r="D32" s="168">
        <f>D33+D34+D35+D36+D37</f>
        <v>1467000</v>
      </c>
      <c r="E32" s="169">
        <f>E33+E34+E35+E36+E37</f>
        <v>1467000</v>
      </c>
    </row>
    <row r="33" spans="1:5">
      <c r="A33" s="170" t="s">
        <v>72</v>
      </c>
      <c r="B33" s="171">
        <v>321</v>
      </c>
      <c r="C33" s="208">
        <v>429600</v>
      </c>
      <c r="D33" s="208">
        <v>429600</v>
      </c>
      <c r="E33" s="209">
        <v>429600</v>
      </c>
    </row>
    <row r="34" spans="1:5">
      <c r="A34" s="172" t="s">
        <v>20</v>
      </c>
      <c r="B34" s="173">
        <v>322</v>
      </c>
      <c r="C34" s="31">
        <v>266500</v>
      </c>
      <c r="D34" s="31">
        <v>266500</v>
      </c>
      <c r="E34" s="138">
        <v>266500</v>
      </c>
    </row>
    <row r="35" spans="1:5">
      <c r="A35" s="172" t="s">
        <v>21</v>
      </c>
      <c r="B35" s="173">
        <v>323</v>
      </c>
      <c r="C35" s="31">
        <v>669400</v>
      </c>
      <c r="D35" s="31">
        <v>669400</v>
      </c>
      <c r="E35" s="138">
        <v>669400</v>
      </c>
    </row>
    <row r="36" spans="1:5">
      <c r="A36" s="178" t="s">
        <v>111</v>
      </c>
      <c r="B36" s="173">
        <v>324</v>
      </c>
      <c r="C36" s="210">
        <v>23000</v>
      </c>
      <c r="D36" s="210">
        <v>23000</v>
      </c>
      <c r="E36" s="211">
        <v>23000</v>
      </c>
    </row>
    <row r="37" spans="1:5" ht="15.75" thickBot="1">
      <c r="A37" s="176" t="s">
        <v>80</v>
      </c>
      <c r="B37" s="177">
        <v>329</v>
      </c>
      <c r="C37" s="199">
        <v>78500</v>
      </c>
      <c r="D37" s="199">
        <v>78500</v>
      </c>
      <c r="E37" s="201">
        <v>78500</v>
      </c>
    </row>
    <row r="38" spans="1:5" ht="15.75" thickBot="1">
      <c r="A38" s="166" t="s">
        <v>22</v>
      </c>
      <c r="B38" s="167">
        <v>34</v>
      </c>
      <c r="C38" s="168">
        <f>C39</f>
        <v>10000</v>
      </c>
      <c r="D38" s="168">
        <f>D39</f>
        <v>10000</v>
      </c>
      <c r="E38" s="169">
        <f>E39</f>
        <v>10000</v>
      </c>
    </row>
    <row r="39" spans="1:5" ht="15.75" thickBot="1">
      <c r="A39" s="179" t="s">
        <v>23</v>
      </c>
      <c r="B39" s="180">
        <v>343</v>
      </c>
      <c r="C39" s="212">
        <v>10000</v>
      </c>
      <c r="D39" s="212">
        <v>10000</v>
      </c>
      <c r="E39" s="213">
        <v>10000</v>
      </c>
    </row>
    <row r="40" spans="1:5" ht="16.5" thickBot="1">
      <c r="A40" s="162" t="s">
        <v>24</v>
      </c>
      <c r="B40" s="163">
        <v>4</v>
      </c>
      <c r="C40" s="164">
        <f>C43</f>
        <v>181850</v>
      </c>
      <c r="D40" s="164">
        <f>D43</f>
        <v>211850</v>
      </c>
      <c r="E40" s="165">
        <f>E43</f>
        <v>211850</v>
      </c>
    </row>
    <row r="41" spans="1:5" ht="15.75">
      <c r="A41" s="181" t="s">
        <v>78</v>
      </c>
      <c r="B41" s="182">
        <v>41</v>
      </c>
      <c r="C41" s="183">
        <v>0</v>
      </c>
      <c r="D41" s="183">
        <v>0</v>
      </c>
      <c r="E41" s="184">
        <v>0</v>
      </c>
    </row>
    <row r="42" spans="1:5" ht="15.75" thickBot="1">
      <c r="A42" s="185" t="s">
        <v>79</v>
      </c>
      <c r="B42" s="186">
        <v>412</v>
      </c>
      <c r="C42" s="214">
        <v>0</v>
      </c>
      <c r="D42" s="214">
        <v>0</v>
      </c>
      <c r="E42" s="215">
        <v>0</v>
      </c>
    </row>
    <row r="43" spans="1:5" ht="15.75" thickBot="1">
      <c r="A43" s="166" t="s">
        <v>25</v>
      </c>
      <c r="B43" s="167">
        <v>42</v>
      </c>
      <c r="C43" s="168">
        <f>C44+C45</f>
        <v>181850</v>
      </c>
      <c r="D43" s="168">
        <f>D44+D45</f>
        <v>211850</v>
      </c>
      <c r="E43" s="169">
        <f>E44+E45</f>
        <v>211850</v>
      </c>
    </row>
    <row r="44" spans="1:5">
      <c r="A44" s="170" t="s">
        <v>26</v>
      </c>
      <c r="B44" s="187">
        <v>422</v>
      </c>
      <c r="C44" s="208">
        <v>164850</v>
      </c>
      <c r="D44" s="208">
        <v>194850</v>
      </c>
      <c r="E44" s="209">
        <v>194850</v>
      </c>
    </row>
    <row r="45" spans="1:5">
      <c r="A45" s="172" t="s">
        <v>27</v>
      </c>
      <c r="B45" s="188">
        <v>424</v>
      </c>
      <c r="C45" s="31">
        <v>17000</v>
      </c>
      <c r="D45" s="31">
        <v>17000</v>
      </c>
      <c r="E45" s="138">
        <v>17000</v>
      </c>
    </row>
    <row r="46" spans="1:5">
      <c r="A46" s="172" t="s">
        <v>28</v>
      </c>
      <c r="B46" s="188">
        <v>426</v>
      </c>
      <c r="C46" s="31">
        <v>0</v>
      </c>
      <c r="D46" s="31">
        <v>0</v>
      </c>
      <c r="E46" s="138">
        <v>0</v>
      </c>
    </row>
    <row r="47" spans="1:5">
      <c r="A47" s="172"/>
      <c r="B47" s="188"/>
      <c r="C47" s="174"/>
      <c r="D47" s="174"/>
      <c r="E47" s="175"/>
    </row>
    <row r="48" spans="1:5" ht="15.75" thickBot="1">
      <c r="A48" s="189"/>
      <c r="B48" s="190"/>
      <c r="C48" s="191"/>
      <c r="D48" s="191"/>
      <c r="E48" s="192"/>
    </row>
    <row r="49" spans="1:5" ht="16.5" thickBot="1">
      <c r="A49" s="193" t="s">
        <v>29</v>
      </c>
      <c r="B49" s="194"/>
      <c r="C49" s="195">
        <f>C27+C40</f>
        <v>7668850</v>
      </c>
      <c r="D49" s="195">
        <f>D27+D40</f>
        <v>7698850</v>
      </c>
      <c r="E49" s="196">
        <f>E27+E40</f>
        <v>7698850</v>
      </c>
    </row>
    <row r="51" spans="1:5">
      <c r="A51" s="52" t="s">
        <v>121</v>
      </c>
      <c r="B51" s="53"/>
      <c r="C51" s="233"/>
      <c r="D51" s="234"/>
      <c r="E51" s="3"/>
    </row>
    <row r="52" spans="1:5">
      <c r="A52" s="52"/>
      <c r="B52" s="53"/>
      <c r="C52" s="233"/>
      <c r="D52" s="235" t="s">
        <v>54</v>
      </c>
      <c r="E52" s="3"/>
    </row>
    <row r="53" spans="1:5">
      <c r="A53" s="289" t="s">
        <v>122</v>
      </c>
      <c r="B53" s="289"/>
      <c r="C53" s="233"/>
      <c r="D53" s="234"/>
      <c r="E53" s="1"/>
    </row>
    <row r="54" spans="1:5">
      <c r="A54" s="290" t="s">
        <v>123</v>
      </c>
      <c r="B54" s="290"/>
      <c r="C54" s="236" t="s">
        <v>132</v>
      </c>
      <c r="D54" s="234"/>
      <c r="E54" s="1"/>
    </row>
    <row r="55" spans="1:5">
      <c r="A55" s="290"/>
      <c r="B55" s="290"/>
      <c r="C55" s="237"/>
      <c r="D55" s="234"/>
    </row>
    <row r="56" spans="1:5">
      <c r="A56" s="52"/>
      <c r="B56" s="53"/>
      <c r="C56" s="238"/>
      <c r="D56" s="239"/>
      <c r="E56" s="1"/>
    </row>
    <row r="57" spans="1:5" ht="26.25">
      <c r="A57" s="228"/>
      <c r="B57" s="229"/>
      <c r="C57" s="227"/>
      <c r="D57" s="226"/>
    </row>
    <row r="58" spans="1:5" ht="18.75">
      <c r="A58" s="230"/>
      <c r="B58" s="231"/>
      <c r="C58" s="227"/>
      <c r="D58" s="226"/>
    </row>
  </sheetData>
  <mergeCells count="3">
    <mergeCell ref="A2:E2"/>
    <mergeCell ref="A53:B53"/>
    <mergeCell ref="A54:B55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opLeftCell="A34" zoomScale="85" zoomScaleNormal="85" workbookViewId="0">
      <selection activeCell="E53" sqref="E53"/>
    </sheetView>
  </sheetViews>
  <sheetFormatPr defaultRowHeight="15"/>
  <cols>
    <col min="1" max="1" width="21.140625" customWidth="1"/>
    <col min="2" max="2" width="22.140625" customWidth="1"/>
    <col min="3" max="3" width="19.5703125" customWidth="1"/>
    <col min="4" max="4" width="18.5703125" customWidth="1"/>
    <col min="5" max="5" width="17.42578125" customWidth="1"/>
    <col min="6" max="6" width="17.7109375" customWidth="1"/>
    <col min="7" max="7" width="17.28515625" customWidth="1"/>
    <col min="8" max="8" width="15.42578125" customWidth="1"/>
    <col min="9" max="9" width="18.7109375" customWidth="1"/>
    <col min="10" max="10" width="15.5703125" customWidth="1"/>
    <col min="11" max="11" width="14.5703125" customWidth="1"/>
    <col min="12" max="13" width="19.5703125" customWidth="1"/>
    <col min="14" max="14" width="10.140625" bestFit="1" customWidth="1"/>
  </cols>
  <sheetData>
    <row r="1" spans="1:14" ht="16.5" thickBot="1">
      <c r="A1" s="294" t="s">
        <v>92</v>
      </c>
      <c r="B1" s="295"/>
      <c r="C1" s="295"/>
      <c r="D1" s="5"/>
      <c r="E1" s="5"/>
      <c r="F1" s="5"/>
      <c r="G1" s="5"/>
      <c r="H1" s="5"/>
      <c r="I1" s="5"/>
      <c r="J1" s="5"/>
      <c r="K1" s="5"/>
      <c r="L1" s="5"/>
      <c r="M1" s="296"/>
      <c r="N1" s="296"/>
    </row>
    <row r="2" spans="1:14" ht="44.25" customHeight="1">
      <c r="A2" s="297" t="s">
        <v>124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6"/>
      <c r="N2" s="6"/>
    </row>
    <row r="3" spans="1:14" ht="15.75">
      <c r="A3" s="7" t="s">
        <v>30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5"/>
      <c r="N3" s="5"/>
    </row>
    <row r="4" spans="1:14" ht="18">
      <c r="A4" s="10" t="s">
        <v>90</v>
      </c>
      <c r="B4" s="83"/>
      <c r="C4" s="83"/>
      <c r="D4" s="83"/>
      <c r="E4" s="9"/>
      <c r="F4" s="9"/>
      <c r="G4" s="9"/>
      <c r="H4" s="9"/>
      <c r="I4" s="9"/>
      <c r="J4" s="9"/>
      <c r="K4" s="9"/>
      <c r="L4" s="9"/>
      <c r="M4" s="5"/>
      <c r="N4" s="5"/>
    </row>
    <row r="5" spans="1:14" ht="15.75" customHeight="1" thickBot="1">
      <c r="A5" s="11"/>
      <c r="B5" s="83"/>
      <c r="C5" s="83"/>
      <c r="D5" s="83"/>
      <c r="E5" s="9"/>
      <c r="F5" s="9"/>
      <c r="G5" s="9"/>
      <c r="H5" s="9"/>
      <c r="I5" s="9"/>
      <c r="J5" s="9"/>
      <c r="K5" s="9"/>
      <c r="L5" s="9"/>
      <c r="M5" s="5"/>
      <c r="N5" s="5"/>
    </row>
    <row r="6" spans="1:14" ht="16.5" thickBot="1">
      <c r="A6" s="280" t="s">
        <v>31</v>
      </c>
      <c r="B6" s="281" t="s">
        <v>102</v>
      </c>
      <c r="C6" s="281" t="s">
        <v>109</v>
      </c>
      <c r="D6" s="282" t="s">
        <v>125</v>
      </c>
      <c r="E6" s="274"/>
      <c r="F6" s="274"/>
      <c r="G6" s="274"/>
      <c r="H6" s="274"/>
      <c r="I6" s="274"/>
      <c r="J6" s="12"/>
      <c r="K6" s="12"/>
      <c r="L6" s="293"/>
      <c r="M6" s="293"/>
      <c r="N6" s="293"/>
    </row>
    <row r="7" spans="1:14" ht="30">
      <c r="A7" s="276" t="s">
        <v>32</v>
      </c>
      <c r="B7" s="277">
        <f>D44+F44+H44</f>
        <v>999350</v>
      </c>
      <c r="C7" s="278">
        <f>B7</f>
        <v>999350</v>
      </c>
      <c r="D7" s="279">
        <f>B7</f>
        <v>999350</v>
      </c>
      <c r="E7" s="273"/>
      <c r="F7" s="273"/>
      <c r="G7" s="273"/>
      <c r="H7" s="273"/>
      <c r="I7" s="273"/>
      <c r="J7" s="19"/>
      <c r="K7" s="19"/>
      <c r="L7" s="293"/>
      <c r="M7" s="293"/>
      <c r="N7" s="293"/>
    </row>
    <row r="8" spans="1:14" ht="30">
      <c r="A8" s="92" t="s">
        <v>73</v>
      </c>
      <c r="B8" s="90">
        <v>700</v>
      </c>
      <c r="C8" s="91">
        <v>700</v>
      </c>
      <c r="D8" s="93">
        <v>700</v>
      </c>
      <c r="E8" s="225"/>
      <c r="F8" s="225"/>
      <c r="G8" s="73"/>
      <c r="H8" s="73"/>
      <c r="I8" s="73"/>
      <c r="J8" s="23"/>
      <c r="K8" s="23"/>
      <c r="L8" s="23"/>
      <c r="M8" s="23"/>
      <c r="N8" s="23"/>
    </row>
    <row r="9" spans="1:14" ht="15.75">
      <c r="A9" s="94" t="s">
        <v>86</v>
      </c>
      <c r="B9" s="90">
        <v>529300</v>
      </c>
      <c r="C9" s="91">
        <v>529300</v>
      </c>
      <c r="D9" s="93">
        <v>529300</v>
      </c>
      <c r="E9" s="225"/>
      <c r="F9" s="225"/>
      <c r="G9" s="73"/>
      <c r="H9" s="73"/>
      <c r="I9" s="73"/>
      <c r="J9" s="72"/>
      <c r="K9" s="72"/>
      <c r="L9" s="72"/>
      <c r="M9" s="72"/>
      <c r="N9" s="72"/>
    </row>
    <row r="10" spans="1:14" ht="30">
      <c r="A10" s="95" t="s">
        <v>33</v>
      </c>
      <c r="B10" s="90">
        <v>0</v>
      </c>
      <c r="C10" s="91">
        <v>0</v>
      </c>
      <c r="D10" s="93">
        <v>0</v>
      </c>
      <c r="E10" s="274"/>
      <c r="F10" s="274"/>
      <c r="G10" s="274"/>
      <c r="H10" s="274"/>
      <c r="I10" s="274"/>
      <c r="J10" s="19"/>
      <c r="K10" s="19"/>
      <c r="L10" s="293"/>
      <c r="M10" s="293"/>
      <c r="N10" s="293"/>
    </row>
    <row r="11" spans="1:14" ht="15.75">
      <c r="A11" s="95" t="s">
        <v>35</v>
      </c>
      <c r="B11" s="90">
        <v>0</v>
      </c>
      <c r="C11" s="91">
        <v>0</v>
      </c>
      <c r="D11" s="93">
        <v>0</v>
      </c>
      <c r="E11" s="224"/>
      <c r="F11" s="224"/>
      <c r="G11" s="71"/>
      <c r="H11" s="71"/>
      <c r="I11" s="71"/>
      <c r="J11" s="19"/>
      <c r="K11" s="19"/>
      <c r="L11" s="19"/>
      <c r="M11" s="19"/>
      <c r="N11" s="19"/>
    </row>
    <row r="12" spans="1:14" ht="15.75">
      <c r="A12" s="94" t="s">
        <v>34</v>
      </c>
      <c r="B12" s="90">
        <f>I44</f>
        <v>6169500</v>
      </c>
      <c r="C12" s="91">
        <v>6169500</v>
      </c>
      <c r="D12" s="93">
        <v>6169500</v>
      </c>
      <c r="E12" s="9"/>
      <c r="F12" s="9"/>
      <c r="G12" s="13"/>
      <c r="H12" s="13"/>
      <c r="I12" s="9"/>
      <c r="J12" s="9"/>
      <c r="K12" s="9"/>
      <c r="L12" s="9"/>
      <c r="M12" s="5"/>
      <c r="N12" s="5"/>
    </row>
    <row r="13" spans="1:14" ht="16.5" thickBot="1">
      <c r="A13" s="96" t="s">
        <v>36</v>
      </c>
      <c r="B13" s="97">
        <f>SUM(B7:B12)</f>
        <v>7698850</v>
      </c>
      <c r="C13" s="98">
        <f>SUM(C7:C12)</f>
        <v>7698850</v>
      </c>
      <c r="D13" s="99">
        <f>SUM(D7:D12)</f>
        <v>7698850</v>
      </c>
      <c r="E13" s="275"/>
      <c r="F13" s="275"/>
      <c r="G13" s="275"/>
      <c r="H13" s="275"/>
      <c r="I13" s="275"/>
      <c r="J13" s="9"/>
      <c r="K13" s="9"/>
      <c r="L13" s="9"/>
      <c r="M13" s="5"/>
      <c r="N13" s="5"/>
    </row>
    <row r="14" spans="1:14" s="26" customFormat="1" ht="45.75" thickBot="1">
      <c r="A14" s="125" t="s">
        <v>105</v>
      </c>
      <c r="B14" s="126">
        <v>-30000</v>
      </c>
      <c r="C14" s="126">
        <v>0</v>
      </c>
      <c r="D14" s="126">
        <v>0</v>
      </c>
      <c r="E14" s="275"/>
      <c r="F14" s="275"/>
      <c r="G14" s="275"/>
      <c r="H14" s="275"/>
      <c r="I14" s="275"/>
      <c r="J14" s="34"/>
      <c r="K14" s="34"/>
      <c r="L14" s="34"/>
      <c r="M14" s="36"/>
      <c r="N14" s="36"/>
    </row>
    <row r="15" spans="1:14" s="26" customFormat="1" ht="18.75" thickBot="1">
      <c r="A15" s="127" t="s">
        <v>36</v>
      </c>
      <c r="B15" s="128">
        <f>SUM(B13:B14)</f>
        <v>7668850</v>
      </c>
      <c r="C15" s="128">
        <f t="shared" ref="C15:D15" si="0">SUM(C13:C14)</f>
        <v>7698850</v>
      </c>
      <c r="D15" s="128">
        <f t="shared" si="0"/>
        <v>7698850</v>
      </c>
      <c r="E15" s="275"/>
      <c r="F15" s="275"/>
      <c r="G15" s="275"/>
      <c r="H15" s="275"/>
      <c r="I15" s="275"/>
      <c r="J15" s="34"/>
      <c r="K15" s="34"/>
      <c r="L15" s="34"/>
      <c r="M15" s="36"/>
      <c r="N15" s="36"/>
    </row>
    <row r="16" spans="1:14" s="26" customFormat="1" ht="15.75">
      <c r="A16" s="32"/>
      <c r="B16" s="33"/>
      <c r="C16" s="33"/>
      <c r="D16" s="34"/>
      <c r="E16" s="34"/>
      <c r="F16" s="34"/>
      <c r="G16" s="35"/>
      <c r="H16" s="35"/>
      <c r="I16" s="34"/>
      <c r="J16" s="34"/>
      <c r="K16" s="34"/>
      <c r="L16" s="34"/>
      <c r="M16" s="36"/>
      <c r="N16" s="36"/>
    </row>
    <row r="17" spans="1:15" ht="15.75">
      <c r="A17" s="20" t="s">
        <v>55</v>
      </c>
      <c r="B17" s="21">
        <v>8532</v>
      </c>
      <c r="C17" s="5" t="s">
        <v>56</v>
      </c>
      <c r="D17" s="5"/>
      <c r="E17" s="5"/>
      <c r="F17" s="5"/>
      <c r="G17" s="5"/>
      <c r="H17" s="5"/>
      <c r="L17" s="9"/>
      <c r="M17" s="5"/>
      <c r="N17" s="5"/>
    </row>
    <row r="18" spans="1:15" ht="15.75">
      <c r="A18" s="20" t="s">
        <v>57</v>
      </c>
      <c r="B18" s="74">
        <v>1887211</v>
      </c>
      <c r="C18" s="5" t="s">
        <v>58</v>
      </c>
      <c r="D18" s="5"/>
      <c r="E18" s="5"/>
      <c r="F18" s="5"/>
      <c r="G18" s="5"/>
      <c r="H18" s="5"/>
      <c r="L18" s="9"/>
      <c r="M18" s="5"/>
      <c r="N18" s="5"/>
    </row>
    <row r="19" spans="1:15" ht="15.75">
      <c r="A19" s="20" t="s">
        <v>59</v>
      </c>
      <c r="B19" s="5">
        <v>912</v>
      </c>
      <c r="C19" s="5" t="s">
        <v>60</v>
      </c>
      <c r="D19" s="5"/>
      <c r="E19" s="5"/>
      <c r="F19" s="5"/>
      <c r="G19" s="5"/>
      <c r="H19" s="5"/>
      <c r="L19" s="9"/>
      <c r="M19" s="5"/>
      <c r="N19" s="5"/>
    </row>
    <row r="20" spans="1:15" ht="15.75">
      <c r="A20" s="20" t="s">
        <v>61</v>
      </c>
      <c r="B20" s="5">
        <v>487</v>
      </c>
      <c r="C20" s="5" t="s">
        <v>91</v>
      </c>
      <c r="D20" s="5"/>
      <c r="E20" s="5"/>
      <c r="F20" s="5"/>
      <c r="G20" s="5"/>
      <c r="H20" s="5"/>
      <c r="L20" s="9"/>
      <c r="M20" s="5"/>
      <c r="N20" s="5"/>
    </row>
    <row r="21" spans="1:15" ht="15.75">
      <c r="A21" s="14"/>
      <c r="B21" s="5"/>
      <c r="C21" s="5"/>
      <c r="D21" s="5"/>
      <c r="E21" s="5"/>
      <c r="F21" s="5"/>
      <c r="G21" s="5"/>
      <c r="H21" s="5"/>
      <c r="L21" s="9"/>
      <c r="M21" s="5"/>
      <c r="N21" s="5"/>
    </row>
    <row r="22" spans="1:15" ht="15.75">
      <c r="A22" s="14"/>
      <c r="B22" s="15"/>
      <c r="C22" s="5"/>
      <c r="D22" s="5"/>
      <c r="E22" s="5"/>
      <c r="F22" s="5"/>
      <c r="G22" s="5"/>
      <c r="H22" s="5"/>
      <c r="I22" s="5"/>
      <c r="J22" s="5"/>
      <c r="K22" s="5"/>
      <c r="L22" s="9"/>
      <c r="M22" s="5"/>
      <c r="N22" s="5"/>
    </row>
    <row r="23" spans="1:15" ht="15.75">
      <c r="A23" s="14"/>
      <c r="B23" s="15"/>
      <c r="C23" s="5"/>
      <c r="D23" s="5"/>
      <c r="E23" s="5"/>
      <c r="F23" s="5"/>
      <c r="G23" s="5"/>
      <c r="H23" s="5"/>
      <c r="I23" s="5"/>
      <c r="J23" s="5"/>
      <c r="K23" s="5"/>
      <c r="L23" s="9"/>
      <c r="M23" s="5"/>
      <c r="N23" s="5"/>
    </row>
    <row r="24" spans="1:15" ht="16.5" thickBot="1">
      <c r="A24" s="38" t="s">
        <v>37</v>
      </c>
      <c r="B24" s="39"/>
      <c r="C24" s="40"/>
      <c r="D24" s="41"/>
      <c r="E24" s="41"/>
      <c r="F24" s="41"/>
      <c r="G24" s="41"/>
      <c r="H24" s="41"/>
      <c r="I24" s="40"/>
      <c r="J24" s="40"/>
      <c r="K24" s="40"/>
      <c r="L24" s="42" t="s">
        <v>38</v>
      </c>
      <c r="M24" s="5"/>
      <c r="N24" s="5"/>
    </row>
    <row r="25" spans="1:15" ht="105.75" thickBot="1">
      <c r="A25" s="106" t="s">
        <v>39</v>
      </c>
      <c r="B25" s="107" t="s">
        <v>40</v>
      </c>
      <c r="C25" s="108" t="s">
        <v>103</v>
      </c>
      <c r="D25" s="108" t="s">
        <v>95</v>
      </c>
      <c r="E25" s="108" t="s">
        <v>86</v>
      </c>
      <c r="F25" s="108" t="s">
        <v>97</v>
      </c>
      <c r="G25" s="108" t="s">
        <v>33</v>
      </c>
      <c r="H25" s="108" t="s">
        <v>98</v>
      </c>
      <c r="I25" s="108" t="s">
        <v>34</v>
      </c>
      <c r="J25" s="108" t="s">
        <v>35</v>
      </c>
      <c r="K25" s="108" t="s">
        <v>41</v>
      </c>
      <c r="L25" s="108" t="s">
        <v>110</v>
      </c>
      <c r="M25" s="109" t="s">
        <v>126</v>
      </c>
      <c r="N25" s="5"/>
      <c r="O25" s="25"/>
    </row>
    <row r="26" spans="1:15" ht="16.5" thickBot="1">
      <c r="A26" s="102">
        <v>31</v>
      </c>
      <c r="B26" s="103" t="s">
        <v>42</v>
      </c>
      <c r="C26" s="104">
        <f t="shared" ref="C26:C37" si="1">D26+E26+F26+G26+H26+I26+J26+K26</f>
        <v>6010000</v>
      </c>
      <c r="D26" s="104">
        <v>0</v>
      </c>
      <c r="E26" s="104">
        <v>0</v>
      </c>
      <c r="F26" s="104">
        <f>F28</f>
        <v>10000</v>
      </c>
      <c r="G26" s="104">
        <v>0</v>
      </c>
      <c r="H26" s="104">
        <v>0</v>
      </c>
      <c r="I26" s="104">
        <f>I27+I28+I29</f>
        <v>6000000</v>
      </c>
      <c r="J26" s="104">
        <v>0</v>
      </c>
      <c r="K26" s="104">
        <v>0</v>
      </c>
      <c r="L26" s="104">
        <v>6010000</v>
      </c>
      <c r="M26" s="105">
        <v>6010000</v>
      </c>
      <c r="N26" s="5"/>
    </row>
    <row r="27" spans="1:15" ht="19.5" customHeight="1">
      <c r="A27" s="116">
        <v>311</v>
      </c>
      <c r="B27" s="43" t="s">
        <v>43</v>
      </c>
      <c r="C27" s="80">
        <f t="shared" si="1"/>
        <v>5000000</v>
      </c>
      <c r="D27" s="80">
        <v>0</v>
      </c>
      <c r="E27" s="76">
        <v>0</v>
      </c>
      <c r="F27" s="80">
        <v>0</v>
      </c>
      <c r="G27" s="76">
        <v>0</v>
      </c>
      <c r="H27" s="80">
        <v>0</v>
      </c>
      <c r="I27" s="76">
        <v>5000000</v>
      </c>
      <c r="J27" s="76">
        <v>0</v>
      </c>
      <c r="K27" s="76">
        <v>0</v>
      </c>
      <c r="L27" s="80">
        <v>5000000</v>
      </c>
      <c r="M27" s="283">
        <v>5000000</v>
      </c>
      <c r="N27" s="5"/>
    </row>
    <row r="28" spans="1:15" ht="21" customHeight="1">
      <c r="A28" s="118">
        <v>312</v>
      </c>
      <c r="B28" s="44" t="s">
        <v>17</v>
      </c>
      <c r="C28" s="80">
        <f t="shared" si="1"/>
        <v>210000</v>
      </c>
      <c r="D28" s="81">
        <v>0</v>
      </c>
      <c r="E28" s="77">
        <v>0</v>
      </c>
      <c r="F28" s="81">
        <v>10000</v>
      </c>
      <c r="G28" s="77">
        <v>0</v>
      </c>
      <c r="H28" s="81">
        <v>0</v>
      </c>
      <c r="I28" s="77">
        <v>200000</v>
      </c>
      <c r="J28" s="77">
        <v>0</v>
      </c>
      <c r="K28" s="77">
        <v>0</v>
      </c>
      <c r="L28" s="80">
        <v>210000</v>
      </c>
      <c r="M28" s="283">
        <v>210000</v>
      </c>
      <c r="N28" s="5"/>
    </row>
    <row r="29" spans="1:15" ht="20.25" customHeight="1" thickBot="1">
      <c r="A29" s="120">
        <v>313</v>
      </c>
      <c r="B29" s="45" t="s">
        <v>18</v>
      </c>
      <c r="C29" s="82">
        <f t="shared" si="1"/>
        <v>800000</v>
      </c>
      <c r="D29" s="82">
        <v>0</v>
      </c>
      <c r="E29" s="78">
        <v>0</v>
      </c>
      <c r="F29" s="82">
        <v>0</v>
      </c>
      <c r="G29" s="78">
        <v>0</v>
      </c>
      <c r="H29" s="82">
        <v>0</v>
      </c>
      <c r="I29" s="78">
        <v>800000</v>
      </c>
      <c r="J29" s="78">
        <v>0</v>
      </c>
      <c r="K29" s="78">
        <v>0</v>
      </c>
      <c r="L29" s="82">
        <v>800000</v>
      </c>
      <c r="M29" s="284">
        <v>800000</v>
      </c>
      <c r="N29" s="5"/>
    </row>
    <row r="30" spans="1:15" ht="16.5" thickBot="1">
      <c r="A30" s="102">
        <v>32</v>
      </c>
      <c r="B30" s="103" t="s">
        <v>19</v>
      </c>
      <c r="C30" s="104">
        <f t="shared" si="1"/>
        <v>1467000</v>
      </c>
      <c r="D30" s="104">
        <f>D31+D32+D33+D34+D35</f>
        <v>690000</v>
      </c>
      <c r="E30" s="104">
        <f>E31+E32+E33+E34+E35</f>
        <v>335500</v>
      </c>
      <c r="F30" s="104">
        <v>0</v>
      </c>
      <c r="G30" s="104">
        <v>0</v>
      </c>
      <c r="H30" s="104">
        <f>H32+H33+H35</f>
        <v>272000</v>
      </c>
      <c r="I30" s="104">
        <f>I33+I35</f>
        <v>169500</v>
      </c>
      <c r="J30" s="104">
        <v>0</v>
      </c>
      <c r="K30" s="104">
        <v>0</v>
      </c>
      <c r="L30" s="104">
        <v>1467000</v>
      </c>
      <c r="M30" s="105">
        <v>1467000</v>
      </c>
      <c r="N30" s="5"/>
    </row>
    <row r="31" spans="1:15" ht="33.75" customHeight="1">
      <c r="A31" s="116">
        <v>321</v>
      </c>
      <c r="B31" s="46" t="s">
        <v>72</v>
      </c>
      <c r="C31" s="76">
        <f t="shared" si="1"/>
        <v>429600</v>
      </c>
      <c r="D31" s="76">
        <v>395600</v>
      </c>
      <c r="E31" s="76">
        <v>34000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429600</v>
      </c>
      <c r="M31" s="285">
        <v>429600</v>
      </c>
      <c r="N31" s="5"/>
    </row>
    <row r="32" spans="1:15" ht="30" customHeight="1">
      <c r="A32" s="118">
        <v>322</v>
      </c>
      <c r="B32" s="47" t="s">
        <v>44</v>
      </c>
      <c r="C32" s="77">
        <f t="shared" si="1"/>
        <v>266500</v>
      </c>
      <c r="D32" s="77">
        <v>60500</v>
      </c>
      <c r="E32" s="77">
        <v>76000</v>
      </c>
      <c r="F32" s="77">
        <v>0</v>
      </c>
      <c r="G32" s="77">
        <v>0</v>
      </c>
      <c r="H32" s="77">
        <v>130000</v>
      </c>
      <c r="I32" s="77">
        <v>0</v>
      </c>
      <c r="J32" s="77">
        <v>0</v>
      </c>
      <c r="K32" s="77">
        <v>0</v>
      </c>
      <c r="L32" s="77">
        <v>266500</v>
      </c>
      <c r="M32" s="286">
        <v>266500</v>
      </c>
      <c r="N32" s="5"/>
    </row>
    <row r="33" spans="1:14" ht="21.75" customHeight="1">
      <c r="A33" s="118">
        <v>323</v>
      </c>
      <c r="B33" s="44" t="s">
        <v>45</v>
      </c>
      <c r="C33" s="77">
        <f t="shared" si="1"/>
        <v>669400</v>
      </c>
      <c r="D33" s="77">
        <v>191900</v>
      </c>
      <c r="E33" s="77">
        <v>195500</v>
      </c>
      <c r="F33" s="77">
        <v>0</v>
      </c>
      <c r="G33" s="77">
        <v>0</v>
      </c>
      <c r="H33" s="77">
        <v>132000</v>
      </c>
      <c r="I33" s="77">
        <v>150000</v>
      </c>
      <c r="J33" s="77">
        <v>0</v>
      </c>
      <c r="K33" s="77">
        <v>0</v>
      </c>
      <c r="L33" s="77">
        <v>669400</v>
      </c>
      <c r="M33" s="286">
        <v>669400</v>
      </c>
      <c r="N33" s="5"/>
    </row>
    <row r="34" spans="1:14" ht="21.75" customHeight="1">
      <c r="A34" s="118">
        <v>324</v>
      </c>
      <c r="B34" s="44" t="s">
        <v>46</v>
      </c>
      <c r="C34" s="77">
        <f t="shared" si="1"/>
        <v>23000</v>
      </c>
      <c r="D34" s="77">
        <v>15000</v>
      </c>
      <c r="E34" s="77">
        <v>8000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23000</v>
      </c>
      <c r="M34" s="286">
        <v>23000</v>
      </c>
      <c r="N34" s="5"/>
    </row>
    <row r="35" spans="1:14" ht="30" thickBot="1">
      <c r="A35" s="120">
        <v>329</v>
      </c>
      <c r="B35" s="110" t="s">
        <v>47</v>
      </c>
      <c r="C35" s="78">
        <f t="shared" si="1"/>
        <v>78500</v>
      </c>
      <c r="D35" s="78">
        <v>27000</v>
      </c>
      <c r="E35" s="78">
        <v>22000</v>
      </c>
      <c r="F35" s="78">
        <v>0</v>
      </c>
      <c r="G35" s="78">
        <v>0</v>
      </c>
      <c r="H35" s="78">
        <v>10000</v>
      </c>
      <c r="I35" s="78">
        <v>19500</v>
      </c>
      <c r="J35" s="78">
        <v>0</v>
      </c>
      <c r="K35" s="78">
        <v>0</v>
      </c>
      <c r="L35" s="78">
        <v>78500</v>
      </c>
      <c r="M35" s="287">
        <v>78500</v>
      </c>
      <c r="N35" s="5"/>
    </row>
    <row r="36" spans="1:14" ht="16.5" thickBot="1">
      <c r="A36" s="102">
        <v>34</v>
      </c>
      <c r="B36" s="103" t="s">
        <v>22</v>
      </c>
      <c r="C36" s="104">
        <f t="shared" si="1"/>
        <v>10000</v>
      </c>
      <c r="D36" s="104">
        <f>D37</f>
        <v>5000</v>
      </c>
      <c r="E36" s="104">
        <f>E37</f>
        <v>5000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10000</v>
      </c>
      <c r="M36" s="105">
        <f>L37</f>
        <v>10000</v>
      </c>
      <c r="N36" s="5"/>
    </row>
    <row r="37" spans="1:14" ht="16.5" thickBot="1">
      <c r="A37" s="122">
        <v>343</v>
      </c>
      <c r="B37" s="48" t="s">
        <v>48</v>
      </c>
      <c r="C37" s="79">
        <f t="shared" si="1"/>
        <v>10000</v>
      </c>
      <c r="D37" s="79">
        <v>5000</v>
      </c>
      <c r="E37" s="79">
        <v>5000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10000</v>
      </c>
      <c r="M37" s="123">
        <f>L37</f>
        <v>10000</v>
      </c>
      <c r="N37" s="5"/>
    </row>
    <row r="38" spans="1:14" s="28" customFormat="1" ht="50.25" customHeight="1" thickBot="1">
      <c r="A38" s="102">
        <v>41</v>
      </c>
      <c r="B38" s="111" t="s">
        <v>78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5">
        <v>0</v>
      </c>
      <c r="N38" s="24"/>
    </row>
    <row r="39" spans="1:14" ht="16.5" thickBot="1">
      <c r="A39" s="122">
        <v>412</v>
      </c>
      <c r="B39" s="48" t="s">
        <v>79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123">
        <v>0</v>
      </c>
      <c r="N39" s="5"/>
    </row>
    <row r="40" spans="1:14" ht="45.75" thickBot="1">
      <c r="A40" s="102">
        <v>42</v>
      </c>
      <c r="B40" s="112" t="s">
        <v>49</v>
      </c>
      <c r="C40" s="104">
        <f>D40+E40+F40+G40+H40+I40+J40+K40</f>
        <v>181850</v>
      </c>
      <c r="D40" s="104">
        <v>0</v>
      </c>
      <c r="E40" s="104">
        <f>E41+E42</f>
        <v>159500</v>
      </c>
      <c r="F40" s="104">
        <v>0</v>
      </c>
      <c r="G40" s="104">
        <v>0</v>
      </c>
      <c r="H40" s="104">
        <f>H41</f>
        <v>22350</v>
      </c>
      <c r="I40" s="104">
        <v>0</v>
      </c>
      <c r="J40" s="104">
        <v>0</v>
      </c>
      <c r="K40" s="104">
        <v>0</v>
      </c>
      <c r="L40" s="104">
        <f>L41+L42</f>
        <v>211850</v>
      </c>
      <c r="M40" s="105">
        <f>M41+M42</f>
        <v>211850</v>
      </c>
      <c r="N40" s="5"/>
    </row>
    <row r="41" spans="1:14" ht="18" customHeight="1">
      <c r="A41" s="124">
        <v>422</v>
      </c>
      <c r="B41" s="49" t="s">
        <v>50</v>
      </c>
      <c r="C41" s="76">
        <f>D41+E41+F41+G41+H41+I41+J41+K41</f>
        <v>164850</v>
      </c>
      <c r="D41" s="76">
        <v>0</v>
      </c>
      <c r="E41" s="76">
        <v>142500</v>
      </c>
      <c r="F41" s="76">
        <v>0</v>
      </c>
      <c r="G41" s="76">
        <v>0</v>
      </c>
      <c r="H41" s="76">
        <v>22350</v>
      </c>
      <c r="I41" s="76">
        <v>0</v>
      </c>
      <c r="J41" s="76">
        <v>0</v>
      </c>
      <c r="K41" s="76">
        <v>0</v>
      </c>
      <c r="L41" s="101">
        <v>194850</v>
      </c>
      <c r="M41" s="117">
        <v>194850</v>
      </c>
      <c r="N41" s="5"/>
    </row>
    <row r="42" spans="1:14" ht="18.75" customHeight="1">
      <c r="A42" s="118">
        <v>424</v>
      </c>
      <c r="B42" s="50" t="s">
        <v>51</v>
      </c>
      <c r="C42" s="77">
        <f>D42+E42+F42+G42+H42+I42+J42+K42</f>
        <v>17000</v>
      </c>
      <c r="D42" s="77">
        <v>0</v>
      </c>
      <c r="E42" s="77">
        <v>17000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5">
        <v>17000</v>
      </c>
      <c r="M42" s="119">
        <v>17000</v>
      </c>
      <c r="N42" s="5"/>
    </row>
    <row r="43" spans="1:14" ht="18" customHeight="1" thickBot="1">
      <c r="A43" s="120">
        <v>426</v>
      </c>
      <c r="B43" s="113" t="s">
        <v>52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100">
        <v>0</v>
      </c>
      <c r="M43" s="121">
        <v>0</v>
      </c>
      <c r="N43" s="5"/>
    </row>
    <row r="44" spans="1:14" ht="21" thickBot="1">
      <c r="A44" s="266"/>
      <c r="B44" s="267" t="s">
        <v>53</v>
      </c>
      <c r="C44" s="271">
        <f>C26+C30+C36+C40</f>
        <v>7668850</v>
      </c>
      <c r="D44" s="271">
        <f>D30+D36</f>
        <v>695000</v>
      </c>
      <c r="E44" s="271">
        <f>E30+E36+E40</f>
        <v>500000</v>
      </c>
      <c r="F44" s="271">
        <f>F26</f>
        <v>10000</v>
      </c>
      <c r="G44" s="271">
        <v>0</v>
      </c>
      <c r="H44" s="271">
        <f>H30+H40</f>
        <v>294350</v>
      </c>
      <c r="I44" s="271">
        <f>I26+I30</f>
        <v>6169500</v>
      </c>
      <c r="J44" s="271">
        <v>0</v>
      </c>
      <c r="K44" s="271">
        <v>0</v>
      </c>
      <c r="L44" s="271">
        <f>L26+L30+L36+L40</f>
        <v>7698850</v>
      </c>
      <c r="M44" s="272">
        <f>M26+M30+M36+M40</f>
        <v>7698850</v>
      </c>
      <c r="N44" s="5"/>
    </row>
    <row r="45" spans="1:14" ht="20.25">
      <c r="A45" s="232" t="s">
        <v>121</v>
      </c>
      <c r="B45" s="241"/>
      <c r="C45" s="242"/>
      <c r="D45" s="243"/>
      <c r="E45" s="243"/>
      <c r="F45" s="243"/>
      <c r="G45" s="51"/>
      <c r="H45" s="51"/>
      <c r="I45" s="51"/>
      <c r="J45" s="51"/>
      <c r="K45" s="51"/>
      <c r="L45" s="51"/>
      <c r="M45" s="5"/>
      <c r="N45" s="5"/>
    </row>
    <row r="46" spans="1:14" ht="20.25">
      <c r="A46" s="240"/>
      <c r="B46" s="241"/>
      <c r="C46" s="242"/>
      <c r="D46" s="243"/>
      <c r="E46" s="243"/>
      <c r="F46" s="243"/>
      <c r="G46" s="51"/>
      <c r="H46" s="51"/>
      <c r="I46" s="51"/>
      <c r="J46" s="51"/>
      <c r="K46" s="51"/>
      <c r="L46" s="51"/>
      <c r="M46" s="5"/>
      <c r="N46" s="5"/>
    </row>
    <row r="47" spans="1:14" ht="20.25">
      <c r="A47" s="291" t="s">
        <v>122</v>
      </c>
      <c r="B47" s="291"/>
      <c r="C47" s="242"/>
      <c r="D47" s="268"/>
      <c r="E47" s="268"/>
      <c r="F47" s="268"/>
      <c r="G47" s="39"/>
      <c r="H47" s="39"/>
      <c r="I47" s="85"/>
      <c r="J47" s="88"/>
      <c r="K47" s="39"/>
      <c r="L47" s="39"/>
      <c r="M47" s="5"/>
      <c r="N47" s="5"/>
    </row>
    <row r="48" spans="1:14" ht="20.25">
      <c r="A48" s="292" t="s">
        <v>123</v>
      </c>
      <c r="B48" s="292"/>
      <c r="C48" s="244" t="s">
        <v>132</v>
      </c>
      <c r="D48" s="268"/>
      <c r="E48" s="268"/>
      <c r="F48" s="268"/>
      <c r="G48" s="39"/>
      <c r="H48" s="39"/>
      <c r="I48" s="39"/>
      <c r="J48" s="88"/>
      <c r="K48" s="39"/>
      <c r="L48" s="39"/>
      <c r="M48" s="5"/>
      <c r="N48" s="5"/>
    </row>
    <row r="49" spans="1:14" ht="20.25">
      <c r="A49" s="292"/>
      <c r="B49" s="292"/>
      <c r="C49" s="245"/>
      <c r="D49" s="269"/>
      <c r="E49" s="269"/>
      <c r="F49" s="269"/>
      <c r="G49" s="40"/>
      <c r="H49" s="55"/>
      <c r="I49" s="55"/>
      <c r="J49" s="55"/>
      <c r="K49" s="40"/>
      <c r="L49" s="40"/>
      <c r="M49" s="16"/>
      <c r="N49" s="17"/>
    </row>
    <row r="50" spans="1:14" ht="20.25">
      <c r="A50" s="240"/>
      <c r="B50" s="241"/>
      <c r="C50" s="246"/>
      <c r="D50" s="269"/>
      <c r="E50" s="269"/>
      <c r="F50" s="269"/>
      <c r="G50" s="40"/>
      <c r="H50" s="55"/>
      <c r="I50" s="89"/>
      <c r="J50" s="55"/>
      <c r="K50" s="40"/>
      <c r="L50" s="40"/>
      <c r="M50" s="18"/>
      <c r="N50" s="18"/>
    </row>
    <row r="51" spans="1:14" ht="21">
      <c r="A51" s="247"/>
      <c r="B51" s="247"/>
      <c r="C51" s="247"/>
      <c r="D51" s="247"/>
      <c r="E51" s="247"/>
      <c r="F51" s="247"/>
      <c r="H51" s="86"/>
      <c r="I51" s="86"/>
      <c r="J51" s="86"/>
    </row>
    <row r="52" spans="1:14" ht="21">
      <c r="A52" s="247"/>
      <c r="B52" s="247"/>
      <c r="C52" s="247"/>
      <c r="D52" s="247"/>
      <c r="E52" s="247"/>
      <c r="F52" s="270"/>
    </row>
    <row r="53" spans="1:14" ht="21">
      <c r="A53" s="247"/>
      <c r="B53" s="247"/>
      <c r="C53" s="247"/>
      <c r="D53" s="247"/>
      <c r="E53" s="247"/>
      <c r="F53" s="247"/>
    </row>
    <row r="54" spans="1:14" ht="21">
      <c r="A54" s="247"/>
      <c r="B54" s="247"/>
      <c r="C54" s="247"/>
      <c r="D54" s="247"/>
      <c r="E54" s="247"/>
      <c r="F54" s="247"/>
    </row>
    <row r="64" spans="1:14" ht="26.25" customHeight="1"/>
    <row r="65" ht="17.25" customHeight="1"/>
    <row r="66" ht="18.75" customHeight="1"/>
    <row r="67" ht="21.75" customHeight="1"/>
    <row r="68" ht="28.5" customHeight="1"/>
    <row r="69" ht="27" customHeight="1"/>
    <row r="70" ht="20.25" customHeight="1"/>
    <row r="71" ht="16.5" customHeight="1"/>
    <row r="72" ht="17.25" customHeight="1"/>
    <row r="73" ht="17.25" customHeight="1"/>
    <row r="86" ht="34.5" customHeight="1"/>
    <row r="87" ht="22.5" customHeight="1"/>
    <row r="88" ht="15.75" customHeight="1"/>
    <row r="91" ht="27.75" customHeight="1"/>
    <row r="97" ht="39.75" customHeight="1"/>
    <row r="115" spans="1:14" ht="15.75">
      <c r="A115" s="14"/>
      <c r="B115" s="1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</sheetData>
  <mergeCells count="8">
    <mergeCell ref="A47:B47"/>
    <mergeCell ref="A48:B49"/>
    <mergeCell ref="L10:N10"/>
    <mergeCell ref="A1:C1"/>
    <mergeCell ref="M1:N1"/>
    <mergeCell ref="A2:L2"/>
    <mergeCell ref="L6:N6"/>
    <mergeCell ref="L7:N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topLeftCell="A16" zoomScale="75" zoomScaleNormal="75" workbookViewId="0">
      <selection activeCell="D35" sqref="D34:D35"/>
    </sheetView>
  </sheetViews>
  <sheetFormatPr defaultRowHeight="15"/>
  <cols>
    <col min="1" max="1" width="28.85546875" customWidth="1"/>
    <col min="2" max="2" width="27" customWidth="1"/>
    <col min="3" max="3" width="29.85546875" customWidth="1"/>
    <col min="4" max="4" width="24.5703125" customWidth="1"/>
    <col min="5" max="5" width="25.7109375" style="26" customWidth="1"/>
    <col min="6" max="6" width="15.140625" customWidth="1"/>
    <col min="7" max="7" width="26.85546875" customWidth="1"/>
    <col min="8" max="8" width="28.85546875" customWidth="1"/>
  </cols>
  <sheetData>
    <row r="1" spans="1:8" ht="15.75" thickBot="1">
      <c r="A1" s="29" t="s">
        <v>88</v>
      </c>
      <c r="B1" s="30"/>
      <c r="G1" s="129" t="s">
        <v>62</v>
      </c>
      <c r="H1" s="130"/>
    </row>
    <row r="2" spans="1:8" ht="21" thickBot="1">
      <c r="A2" s="299" t="s">
        <v>130</v>
      </c>
      <c r="B2" s="299"/>
      <c r="C2" s="299"/>
      <c r="D2" s="299"/>
      <c r="E2" s="299"/>
      <c r="F2" s="299"/>
      <c r="G2" s="299"/>
      <c r="H2" s="299"/>
    </row>
    <row r="3" spans="1:8" ht="15.75" thickBot="1">
      <c r="A3" s="56" t="s">
        <v>63</v>
      </c>
      <c r="B3" s="300" t="s">
        <v>129</v>
      </c>
      <c r="C3" s="301"/>
      <c r="D3" s="301"/>
      <c r="E3" s="301"/>
      <c r="F3" s="301"/>
      <c r="G3" s="301"/>
      <c r="H3" s="302"/>
    </row>
    <row r="4" spans="1:8" ht="15" customHeight="1">
      <c r="A4" s="57" t="s">
        <v>84</v>
      </c>
      <c r="B4" s="303" t="s">
        <v>32</v>
      </c>
      <c r="C4" s="305" t="s">
        <v>64</v>
      </c>
      <c r="D4" s="305" t="s">
        <v>33</v>
      </c>
      <c r="E4" s="307" t="s">
        <v>34</v>
      </c>
      <c r="F4" s="307" t="s">
        <v>65</v>
      </c>
      <c r="G4" s="309" t="s">
        <v>41</v>
      </c>
      <c r="H4" s="311" t="s">
        <v>66</v>
      </c>
    </row>
    <row r="5" spans="1:8" ht="123.75" customHeight="1" thickBot="1">
      <c r="A5" s="58" t="s">
        <v>85</v>
      </c>
      <c r="B5" s="304"/>
      <c r="C5" s="306"/>
      <c r="D5" s="306"/>
      <c r="E5" s="308"/>
      <c r="F5" s="308"/>
      <c r="G5" s="310"/>
      <c r="H5" s="312"/>
    </row>
    <row r="6" spans="1:8" ht="53.25" customHeight="1">
      <c r="A6" s="59" t="s">
        <v>74</v>
      </c>
      <c r="B6" s="60"/>
      <c r="C6" s="60"/>
      <c r="D6" s="60"/>
      <c r="E6" s="61"/>
      <c r="F6" s="61"/>
      <c r="G6" s="60"/>
      <c r="H6" s="62"/>
    </row>
    <row r="7" spans="1:8" ht="50.25" customHeight="1">
      <c r="A7" s="59" t="s">
        <v>71</v>
      </c>
      <c r="B7" s="60"/>
      <c r="C7" s="60"/>
      <c r="D7" s="60"/>
      <c r="E7" s="61"/>
      <c r="F7" s="61"/>
      <c r="G7" s="60"/>
      <c r="H7" s="62"/>
    </row>
    <row r="8" spans="1:8" ht="79.5" customHeight="1">
      <c r="A8" s="59" t="s">
        <v>115</v>
      </c>
      <c r="B8" s="60"/>
      <c r="C8" s="60"/>
      <c r="D8" s="60"/>
      <c r="E8" s="61"/>
      <c r="F8" s="61"/>
      <c r="G8" s="60"/>
      <c r="H8" s="62"/>
    </row>
    <row r="9" spans="1:8" ht="72.75" customHeight="1">
      <c r="A9" s="59" t="s">
        <v>75</v>
      </c>
      <c r="B9" s="60"/>
      <c r="C9" s="60"/>
      <c r="D9" s="60"/>
      <c r="E9" s="61"/>
      <c r="F9" s="61"/>
      <c r="G9" s="60"/>
      <c r="H9" s="62"/>
    </row>
    <row r="10" spans="1:8" ht="64.5" customHeight="1">
      <c r="A10" s="84" t="s">
        <v>112</v>
      </c>
      <c r="B10" s="60"/>
      <c r="C10" s="60"/>
      <c r="D10" s="60"/>
      <c r="E10" s="61"/>
      <c r="F10" s="61"/>
      <c r="G10" s="60"/>
      <c r="H10" s="62"/>
    </row>
    <row r="11" spans="1:8" ht="28.5" customHeight="1">
      <c r="A11" s="63" t="s">
        <v>100</v>
      </c>
      <c r="B11" s="64"/>
      <c r="C11" s="60"/>
      <c r="D11" s="60"/>
      <c r="E11" s="61">
        <v>6169500</v>
      </c>
      <c r="F11" s="61"/>
      <c r="G11" s="60"/>
      <c r="H11" s="62"/>
    </row>
    <row r="12" spans="1:8" ht="28.5" customHeight="1">
      <c r="A12" s="59" t="s">
        <v>81</v>
      </c>
      <c r="B12" s="60"/>
      <c r="C12" s="60"/>
      <c r="D12" s="60"/>
      <c r="E12" s="61"/>
      <c r="F12" s="61"/>
      <c r="G12" s="60"/>
      <c r="H12" s="62"/>
    </row>
    <row r="13" spans="1:8" ht="28.5" customHeight="1">
      <c r="A13" s="59" t="s">
        <v>76</v>
      </c>
      <c r="B13" s="60"/>
      <c r="C13" s="60"/>
      <c r="D13" s="60"/>
      <c r="E13" s="61"/>
      <c r="F13" s="61"/>
      <c r="G13" s="60"/>
      <c r="H13" s="62"/>
    </row>
    <row r="14" spans="1:8" ht="33" customHeight="1">
      <c r="A14" s="59" t="s">
        <v>67</v>
      </c>
      <c r="B14" s="60"/>
      <c r="C14" s="60">
        <v>700</v>
      </c>
      <c r="D14" s="60"/>
      <c r="E14" s="61"/>
      <c r="F14" s="61"/>
      <c r="G14" s="60"/>
      <c r="H14" s="62"/>
    </row>
    <row r="15" spans="1:8" ht="28.5" customHeight="1">
      <c r="A15" s="59" t="s">
        <v>118</v>
      </c>
      <c r="B15" s="60"/>
      <c r="C15" s="60">
        <v>529300</v>
      </c>
      <c r="D15" s="60"/>
      <c r="E15" s="61"/>
      <c r="F15" s="61"/>
      <c r="G15" s="60"/>
      <c r="H15" s="62"/>
    </row>
    <row r="16" spans="1:8" ht="30.75" customHeight="1">
      <c r="A16" s="59" t="s">
        <v>68</v>
      </c>
      <c r="B16" s="60"/>
      <c r="C16" s="60"/>
      <c r="D16" s="60"/>
      <c r="E16" s="61"/>
      <c r="F16" s="61"/>
      <c r="G16" s="60"/>
      <c r="H16" s="62"/>
    </row>
    <row r="17" spans="1:10" ht="29.25" customHeight="1">
      <c r="A17" s="65" t="s">
        <v>69</v>
      </c>
      <c r="B17" s="66"/>
      <c r="C17" s="66"/>
      <c r="D17" s="66"/>
      <c r="E17" s="67"/>
      <c r="F17" s="67"/>
      <c r="G17" s="66"/>
      <c r="H17" s="68"/>
    </row>
    <row r="18" spans="1:10" ht="30" customHeight="1">
      <c r="A18" s="69" t="s">
        <v>94</v>
      </c>
      <c r="B18" s="60">
        <v>695000</v>
      </c>
      <c r="C18" s="60"/>
      <c r="D18" s="60"/>
      <c r="E18" s="61"/>
      <c r="F18" s="61"/>
      <c r="G18" s="60"/>
      <c r="H18" s="62"/>
    </row>
    <row r="19" spans="1:10" ht="23.25" customHeight="1">
      <c r="A19" s="69" t="s">
        <v>89</v>
      </c>
      <c r="B19" s="60">
        <v>294350</v>
      </c>
      <c r="C19" s="60"/>
      <c r="D19" s="60"/>
      <c r="E19" s="61"/>
      <c r="F19" s="61"/>
      <c r="G19" s="60"/>
      <c r="H19" s="62"/>
    </row>
    <row r="20" spans="1:10" ht="79.5" customHeight="1">
      <c r="A20" s="59" t="s">
        <v>93</v>
      </c>
      <c r="B20" s="60">
        <v>10000</v>
      </c>
      <c r="C20" s="60"/>
      <c r="D20" s="60"/>
      <c r="E20" s="61"/>
      <c r="F20" s="61"/>
      <c r="G20" s="60"/>
      <c r="H20" s="62"/>
    </row>
    <row r="21" spans="1:10" ht="46.5" customHeight="1" thickBot="1">
      <c r="A21" s="133" t="s">
        <v>99</v>
      </c>
      <c r="B21" s="66"/>
      <c r="C21" s="66"/>
      <c r="D21" s="66"/>
      <c r="E21" s="67"/>
      <c r="F21" s="67"/>
      <c r="G21" s="66"/>
      <c r="H21" s="66"/>
    </row>
    <row r="22" spans="1:10" ht="18.75" customHeight="1" thickBot="1">
      <c r="A22" s="134" t="s">
        <v>70</v>
      </c>
      <c r="B22" s="114">
        <f>SUM(B6:B21)</f>
        <v>999350</v>
      </c>
      <c r="C22" s="114">
        <f>C14+C15</f>
        <v>530000</v>
      </c>
      <c r="D22" s="114">
        <v>0</v>
      </c>
      <c r="E22" s="114">
        <f>SUM(E6:E21)</f>
        <v>6169500</v>
      </c>
      <c r="F22" s="114">
        <f>SUM(F6:F21)</f>
        <v>0</v>
      </c>
      <c r="G22" s="114">
        <f>SUM(G6:G21)</f>
        <v>0</v>
      </c>
      <c r="H22" s="115">
        <v>0</v>
      </c>
    </row>
    <row r="23" spans="1:10" ht="45" customHeight="1" thickBot="1">
      <c r="A23" s="135"/>
      <c r="B23" s="136" t="s">
        <v>127</v>
      </c>
      <c r="C23" s="315">
        <f>B22+C22+D22+E22+F22+G22+H22</f>
        <v>7698850</v>
      </c>
      <c r="D23" s="316"/>
      <c r="E23" s="132"/>
      <c r="F23" s="131"/>
      <c r="G23" s="317"/>
      <c r="H23" s="318"/>
    </row>
    <row r="24" spans="1:10">
      <c r="A24" s="323" t="s">
        <v>128</v>
      </c>
      <c r="B24" s="324"/>
      <c r="C24" s="327">
        <v>-30000</v>
      </c>
      <c r="D24" s="328"/>
      <c r="E24" s="27"/>
      <c r="F24" s="37"/>
      <c r="G24" s="37"/>
      <c r="H24" s="37"/>
    </row>
    <row r="25" spans="1:10" ht="15.75" thickBot="1">
      <c r="A25" s="325"/>
      <c r="B25" s="326"/>
      <c r="C25" s="329"/>
      <c r="D25" s="330"/>
      <c r="E25" s="27"/>
      <c r="F25" s="37"/>
      <c r="G25" s="37"/>
      <c r="H25" s="37"/>
    </row>
    <row r="26" spans="1:10" ht="27.75" customHeight="1" thickBot="1">
      <c r="A26" s="331" t="s">
        <v>106</v>
      </c>
      <c r="B26" s="332"/>
      <c r="C26" s="313">
        <f>C23+C24</f>
        <v>7668850</v>
      </c>
      <c r="D26" s="314"/>
      <c r="E26" s="27"/>
      <c r="F26" s="37"/>
      <c r="G26" s="37"/>
      <c r="H26" s="37"/>
    </row>
    <row r="27" spans="1:10" ht="15" customHeight="1">
      <c r="A27" s="319"/>
      <c r="B27" s="319"/>
      <c r="C27" s="319"/>
      <c r="D27" s="319"/>
      <c r="E27" s="27"/>
      <c r="F27" s="37"/>
      <c r="G27" s="37"/>
      <c r="H27" s="37"/>
    </row>
    <row r="28" spans="1:10" ht="23.25">
      <c r="A28" s="248"/>
      <c r="B28" s="249"/>
      <c r="C28" s="249"/>
      <c r="D28" s="249"/>
      <c r="E28" s="250"/>
      <c r="F28" s="37"/>
      <c r="G28" s="37"/>
      <c r="H28" s="37"/>
    </row>
    <row r="29" spans="1:10" ht="23.25">
      <c r="A29" s="251" t="s">
        <v>121</v>
      </c>
      <c r="B29" s="252"/>
      <c r="C29" s="253"/>
      <c r="D29" s="254"/>
      <c r="E29" s="250"/>
      <c r="F29" s="37"/>
      <c r="G29" s="322"/>
      <c r="H29" s="322"/>
    </row>
    <row r="30" spans="1:10" ht="23.25">
      <c r="A30" s="251"/>
      <c r="B30" s="252"/>
      <c r="C30" s="253"/>
      <c r="D30" s="255" t="s">
        <v>54</v>
      </c>
      <c r="E30" s="256"/>
      <c r="F30" s="39"/>
      <c r="G30" s="55"/>
      <c r="H30" s="39"/>
      <c r="I30" s="86"/>
      <c r="J30" s="86"/>
    </row>
    <row r="31" spans="1:10" ht="23.25">
      <c r="A31" s="333" t="s">
        <v>122</v>
      </c>
      <c r="B31" s="333"/>
      <c r="C31" s="253"/>
      <c r="D31" s="254"/>
      <c r="E31" s="257"/>
      <c r="F31" s="55"/>
      <c r="G31" s="55"/>
      <c r="H31" s="55"/>
      <c r="I31" s="86"/>
      <c r="J31" s="86"/>
    </row>
    <row r="32" spans="1:10" ht="23.25">
      <c r="A32" s="334" t="s">
        <v>123</v>
      </c>
      <c r="B32" s="334"/>
      <c r="C32" s="258" t="s">
        <v>132</v>
      </c>
      <c r="D32" s="254"/>
      <c r="E32" s="259"/>
      <c r="F32" s="70"/>
      <c r="G32" s="320"/>
      <c r="H32" s="321"/>
      <c r="I32" s="86"/>
      <c r="J32" s="86"/>
    </row>
    <row r="33" spans="1:10" ht="23.25">
      <c r="A33" s="334"/>
      <c r="B33" s="334"/>
      <c r="C33" s="260"/>
      <c r="D33" s="254"/>
      <c r="E33" s="261"/>
      <c r="F33" s="22"/>
      <c r="G33" s="87"/>
      <c r="H33" s="87"/>
      <c r="I33" s="86"/>
      <c r="J33" s="86"/>
    </row>
    <row r="34" spans="1:10" ht="23.25">
      <c r="A34" s="251"/>
      <c r="B34" s="252"/>
      <c r="C34" s="262"/>
      <c r="D34" s="263"/>
      <c r="E34" s="264"/>
      <c r="F34" s="54"/>
      <c r="G34" s="88"/>
      <c r="H34" s="88"/>
      <c r="I34" s="86"/>
      <c r="J34" s="86"/>
    </row>
    <row r="35" spans="1:10" ht="23.25">
      <c r="A35" s="265"/>
      <c r="B35" s="265"/>
      <c r="C35" s="265"/>
      <c r="D35" s="265"/>
      <c r="E35" s="264"/>
    </row>
    <row r="36" spans="1:10" ht="23.25">
      <c r="A36" s="265"/>
      <c r="B36" s="265"/>
      <c r="C36" s="265"/>
      <c r="D36" s="265"/>
      <c r="E36" s="264"/>
    </row>
    <row r="37" spans="1:10" ht="23.25">
      <c r="A37" s="265"/>
      <c r="B37" s="265"/>
      <c r="C37" s="265"/>
      <c r="D37" s="265"/>
      <c r="E37" s="264"/>
    </row>
    <row r="38" spans="1:10" ht="23.25">
      <c r="A38" s="265"/>
      <c r="B38" s="265"/>
      <c r="C38" s="265"/>
      <c r="D38" s="265"/>
      <c r="E38" s="264"/>
    </row>
  </sheetData>
  <mergeCells count="20">
    <mergeCell ref="C26:D26"/>
    <mergeCell ref="C23:D23"/>
    <mergeCell ref="G23:H23"/>
    <mergeCell ref="A27:D27"/>
    <mergeCell ref="G32:H32"/>
    <mergeCell ref="G29:H29"/>
    <mergeCell ref="A24:B25"/>
    <mergeCell ref="C24:D25"/>
    <mergeCell ref="A26:B26"/>
    <mergeCell ref="A31:B31"/>
    <mergeCell ref="A32:B33"/>
    <mergeCell ref="A2:H2"/>
    <mergeCell ref="B3:H3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REKAPITULACIJA</vt:lpstr>
      <vt:lpstr>JLP(R)FP-Ril 3. razina</vt:lpstr>
      <vt:lpstr>JLP(R)S FP-PiP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comp</cp:lastModifiedBy>
  <cp:lastPrinted>2020-11-23T06:21:33Z</cp:lastPrinted>
  <dcterms:created xsi:type="dcterms:W3CDTF">2013-09-12T11:30:46Z</dcterms:created>
  <dcterms:modified xsi:type="dcterms:W3CDTF">2020-11-23T06:21:48Z</dcterms:modified>
</cp:coreProperties>
</file>