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20730" windowHeight="11760"/>
  </bookViews>
  <sheets>
    <sheet name="Utvrđivanje rezultata" sheetId="4" r:id="rId1"/>
  </sheets>
  <calcPr calcId="125725"/>
</workbook>
</file>

<file path=xl/calcChain.xml><?xml version="1.0" encoding="utf-8"?>
<calcChain xmlns="http://schemas.openxmlformats.org/spreadsheetml/2006/main">
  <c r="C9" i="4"/>
  <c r="F9" s="1"/>
  <c r="F10"/>
  <c r="F12"/>
  <c r="F13"/>
  <c r="C14"/>
  <c r="D15"/>
  <c r="B11"/>
  <c r="B14" s="1"/>
  <c r="B15" s="1"/>
  <c r="B9"/>
  <c r="E15"/>
  <c r="E14"/>
  <c r="C15" l="1"/>
  <c r="F11"/>
  <c r="F14"/>
  <c r="F15" s="1"/>
  <c r="F17" s="1"/>
</calcChain>
</file>

<file path=xl/sharedStrings.xml><?xml version="1.0" encoding="utf-8"?>
<sst xmlns="http://schemas.openxmlformats.org/spreadsheetml/2006/main" count="20" uniqueCount="20">
  <si>
    <t>Ukupno</t>
  </si>
  <si>
    <t>M.P.</t>
  </si>
  <si>
    <t>Izvor</t>
  </si>
  <si>
    <t>Oznaka rač.iz                                      računskog plana</t>
  </si>
  <si>
    <t>Ukupno rashodi</t>
  </si>
  <si>
    <t>Ukupni prihodi</t>
  </si>
  <si>
    <t>Višak/manjak</t>
  </si>
  <si>
    <t>Glazbena škola Josipa Runjanina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</si>
  <si>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</t>
    </r>
  </si>
  <si>
    <t>Istarska 3, 32100 VINKOVCI</t>
  </si>
  <si>
    <t>Ostali prihodi 68311</t>
  </si>
  <si>
    <t>Pomoći- MZO 63612 (plaće)</t>
  </si>
  <si>
    <t>_______________________</t>
  </si>
  <si>
    <t xml:space="preserve">       (Dinka Peti, mag.mus.) </t>
  </si>
  <si>
    <t xml:space="preserve">Ukupno u 2021. godini </t>
  </si>
  <si>
    <t xml:space="preserve">Ravnateljica: </t>
  </si>
  <si>
    <t>UTVRĐIVANJE REZULTATA PREMA IZVORIMA FINANCIRANJA 01-06/2021</t>
  </si>
  <si>
    <t>Višak prenesen iz 2020. godina</t>
  </si>
  <si>
    <t>Opći prihodi i primici-Grad Vinkovci 671</t>
  </si>
  <si>
    <t>Prihodi za posebne namjene-iz proračuna škole 65264 + 66151+64143</t>
  </si>
</sst>
</file>

<file path=xl/styles.xml><?xml version="1.0" encoding="utf-8"?>
<styleSheet xmlns="http://schemas.openxmlformats.org/spreadsheetml/2006/main">
  <numFmts count="2">
    <numFmt numFmtId="164" formatCode="#,##0.00\ _k_n"/>
    <numFmt numFmtId="165" formatCode="d/m/;@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  <charset val="238"/>
    </font>
    <font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4" fontId="6" fillId="2" borderId="1" xfId="0" applyNumberFormat="1" applyFont="1" applyFill="1" applyBorder="1"/>
    <xf numFmtId="0" fontId="0" fillId="2" borderId="0" xfId="0" applyFill="1"/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4" fontId="2" fillId="2" borderId="4" xfId="0" applyNumberFormat="1" applyFont="1" applyFill="1" applyBorder="1"/>
    <xf numFmtId="3" fontId="11" fillId="2" borderId="0" xfId="0" applyNumberFormat="1" applyFont="1" applyFill="1" applyBorder="1"/>
    <xf numFmtId="3" fontId="12" fillId="2" borderId="0" xfId="0" applyNumberFormat="1" applyFont="1" applyFill="1" applyBorder="1"/>
    <xf numFmtId="0" fontId="13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4" fontId="2" fillId="2" borderId="10" xfId="0" applyNumberFormat="1" applyFont="1" applyFill="1" applyBorder="1"/>
    <xf numFmtId="4" fontId="2" fillId="2" borderId="17" xfId="0" applyNumberFormat="1" applyFont="1" applyFill="1" applyBorder="1"/>
    <xf numFmtId="0" fontId="14" fillId="4" borderId="18" xfId="0" applyFont="1" applyFill="1" applyBorder="1" applyAlignment="1">
      <alignment horizontal="right" vertical="center" wrapText="1"/>
    </xf>
    <xf numFmtId="0" fontId="14" fillId="4" borderId="13" xfId="0" applyFont="1" applyFill="1" applyBorder="1" applyAlignment="1">
      <alignment horizontal="left" wrapText="1"/>
    </xf>
    <xf numFmtId="4" fontId="2" fillId="2" borderId="23" xfId="0" applyNumberFormat="1" applyFont="1" applyFill="1" applyBorder="1"/>
    <xf numFmtId="0" fontId="2" fillId="3" borderId="24" xfId="0" applyFont="1" applyFill="1" applyBorder="1" applyAlignment="1">
      <alignment horizontal="center"/>
    </xf>
    <xf numFmtId="4" fontId="2" fillId="3" borderId="20" xfId="0" applyNumberFormat="1" applyFont="1" applyFill="1" applyBorder="1"/>
    <xf numFmtId="4" fontId="11" fillId="5" borderId="22" xfId="0" applyNumberFormat="1" applyFont="1" applyFill="1" applyBorder="1" applyAlignment="1">
      <alignment vertical="center"/>
    </xf>
    <xf numFmtId="164" fontId="11" fillId="5" borderId="3" xfId="0" applyNumberFormat="1" applyFont="1" applyFill="1" applyBorder="1" applyAlignment="1">
      <alignment wrapText="1"/>
    </xf>
    <xf numFmtId="164" fontId="11" fillId="5" borderId="25" xfId="0" applyNumberFormat="1" applyFont="1" applyFill="1" applyBorder="1" applyAlignment="1">
      <alignment wrapText="1"/>
    </xf>
    <xf numFmtId="4" fontId="0" fillId="0" borderId="0" xfId="0" applyNumberFormat="1"/>
    <xf numFmtId="165" fontId="17" fillId="0" borderId="0" xfId="0" applyNumberFormat="1" applyFont="1"/>
    <xf numFmtId="0" fontId="17" fillId="0" borderId="0" xfId="0" applyFont="1"/>
    <xf numFmtId="165" fontId="18" fillId="0" borderId="0" xfId="0" applyNumberFormat="1" applyFont="1"/>
    <xf numFmtId="0" fontId="18" fillId="0" borderId="0" xfId="0" applyFont="1"/>
    <xf numFmtId="0" fontId="16" fillId="2" borderId="26" xfId="0" applyFont="1" applyFill="1" applyBorder="1" applyAlignment="1">
      <alignment horizontal="center" wrapText="1"/>
    </xf>
    <xf numFmtId="0" fontId="16" fillId="2" borderId="27" xfId="0" quotePrefix="1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quotePrefix="1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76200</xdr:rowOff>
    </xdr:from>
    <xdr:to>
      <xdr:col>1</xdr:col>
      <xdr:colOff>0</xdr:colOff>
      <xdr:row>7</xdr:row>
      <xdr:rowOff>923925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2019300</xdr:colOff>
      <xdr:row>7</xdr:row>
      <xdr:rowOff>647700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24"/>
  <sheetViews>
    <sheetView tabSelected="1" topLeftCell="A4" zoomScaleNormal="100" workbookViewId="0">
      <selection activeCell="J13" sqref="J13"/>
    </sheetView>
  </sheetViews>
  <sheetFormatPr defaultRowHeight="15"/>
  <cols>
    <col min="1" max="1" width="26.140625" style="2" customWidth="1"/>
    <col min="2" max="2" width="15.7109375" style="2" customWidth="1"/>
    <col min="3" max="3" width="28.5703125" style="2" customWidth="1"/>
    <col min="4" max="4" width="17.28515625" style="2" customWidth="1"/>
    <col min="5" max="5" width="14.5703125" style="2" customWidth="1"/>
    <col min="6" max="6" width="20" style="2" customWidth="1"/>
    <col min="8" max="8" width="10.140625" bestFit="1" customWidth="1"/>
  </cols>
  <sheetData>
    <row r="2" spans="1:8" ht="18.75">
      <c r="A2" s="16" t="s">
        <v>7</v>
      </c>
      <c r="B2" s="17"/>
      <c r="F2" s="6"/>
    </row>
    <row r="3" spans="1:8" ht="18.75">
      <c r="A3" s="38" t="s">
        <v>9</v>
      </c>
      <c r="B3" s="39"/>
      <c r="F3" s="6"/>
    </row>
    <row r="4" spans="1:8" ht="12" customHeight="1">
      <c r="A4" s="13"/>
      <c r="B4" s="13"/>
      <c r="F4" s="6"/>
    </row>
    <row r="5" spans="1:8" ht="21" thickBot="1">
      <c r="A5" s="42" t="s">
        <v>16</v>
      </c>
      <c r="B5" s="42"/>
      <c r="C5" s="42"/>
      <c r="D5" s="42"/>
      <c r="E5" s="42"/>
      <c r="F5" s="42"/>
    </row>
    <row r="6" spans="1:8" ht="16.5" thickBot="1">
      <c r="A6" s="14" t="s">
        <v>2</v>
      </c>
      <c r="B6" s="40"/>
      <c r="C6" s="40"/>
      <c r="D6" s="40"/>
      <c r="E6" s="40"/>
      <c r="F6" s="41"/>
    </row>
    <row r="7" spans="1:8" ht="15" customHeight="1">
      <c r="A7" s="23" t="s">
        <v>8</v>
      </c>
      <c r="B7" s="43" t="s">
        <v>18</v>
      </c>
      <c r="C7" s="43" t="s">
        <v>19</v>
      </c>
      <c r="D7" s="43" t="s">
        <v>10</v>
      </c>
      <c r="E7" s="43" t="s">
        <v>11</v>
      </c>
      <c r="F7" s="46" t="s">
        <v>0</v>
      </c>
    </row>
    <row r="8" spans="1:8" ht="69" customHeight="1" thickBot="1">
      <c r="A8" s="24" t="s">
        <v>3</v>
      </c>
      <c r="B8" s="45"/>
      <c r="C8" s="44"/>
      <c r="D8" s="45"/>
      <c r="E8" s="45"/>
      <c r="F8" s="47"/>
    </row>
    <row r="9" spans="1:8" ht="30.75" customHeight="1">
      <c r="A9" s="20" t="s">
        <v>5</v>
      </c>
      <c r="B9" s="21">
        <f>403588.25+201033.24</f>
        <v>604621.49</v>
      </c>
      <c r="C9" s="21">
        <f>945.41+354449.9+3500</f>
        <v>358895.31</v>
      </c>
      <c r="D9" s="21">
        <v>1530.58</v>
      </c>
      <c r="E9" s="21">
        <v>3287412.6</v>
      </c>
      <c r="F9" s="22">
        <f t="shared" ref="F9:F14" si="0">SUM(B9:E9)</f>
        <v>4252459.9800000004</v>
      </c>
    </row>
    <row r="10" spans="1:8" ht="21.75" customHeight="1">
      <c r="A10" s="18">
        <v>31</v>
      </c>
      <c r="B10" s="1">
        <v>0</v>
      </c>
      <c r="C10" s="1">
        <v>0</v>
      </c>
      <c r="D10" s="1">
        <v>0</v>
      </c>
      <c r="E10" s="1">
        <v>3174835.96</v>
      </c>
      <c r="F10" s="22">
        <f t="shared" si="0"/>
        <v>3174835.96</v>
      </c>
    </row>
    <row r="11" spans="1:8" ht="18.75" customHeight="1">
      <c r="A11" s="18">
        <v>32</v>
      </c>
      <c r="B11" s="1">
        <f>466039.38+220645.94</f>
        <v>686685.32000000007</v>
      </c>
      <c r="C11" s="1">
        <v>143090.82</v>
      </c>
      <c r="D11" s="1">
        <v>0</v>
      </c>
      <c r="E11" s="1">
        <v>82305.039999999994</v>
      </c>
      <c r="F11" s="22">
        <f t="shared" si="0"/>
        <v>912081.18000000017</v>
      </c>
    </row>
    <row r="12" spans="1:8" ht="21.75" customHeight="1">
      <c r="A12" s="18">
        <v>34</v>
      </c>
      <c r="B12" s="1">
        <v>2188.4</v>
      </c>
      <c r="C12" s="1">
        <v>474.6</v>
      </c>
      <c r="D12" s="1">
        <v>0</v>
      </c>
      <c r="E12" s="1">
        <v>0</v>
      </c>
      <c r="F12" s="22">
        <f t="shared" si="0"/>
        <v>2663</v>
      </c>
      <c r="H12" s="31"/>
    </row>
    <row r="13" spans="1:8" ht="23.25" customHeight="1">
      <c r="A13" s="18">
        <v>4</v>
      </c>
      <c r="B13" s="1">
        <v>22350</v>
      </c>
      <c r="C13" s="1">
        <v>81008.679999999993</v>
      </c>
      <c r="D13" s="1">
        <v>0</v>
      </c>
      <c r="E13" s="1">
        <v>0</v>
      </c>
      <c r="F13" s="22">
        <f t="shared" si="0"/>
        <v>103358.68</v>
      </c>
    </row>
    <row r="14" spans="1:8" ht="26.25" customHeight="1" thickBot="1">
      <c r="A14" s="19" t="s">
        <v>4</v>
      </c>
      <c r="B14" s="7">
        <f>SUM(B10:B13)</f>
        <v>711223.72000000009</v>
      </c>
      <c r="C14" s="7">
        <f>SUM(C10:C13)</f>
        <v>224574.1</v>
      </c>
      <c r="D14" s="7">
        <v>0</v>
      </c>
      <c r="E14" s="7">
        <f>SUM(E10:E13)</f>
        <v>3257141</v>
      </c>
      <c r="F14" s="25">
        <f t="shared" si="0"/>
        <v>4192938.8200000003</v>
      </c>
    </row>
    <row r="15" spans="1:8" ht="24" customHeight="1" thickBot="1">
      <c r="A15" s="26" t="s">
        <v>6</v>
      </c>
      <c r="B15" s="27">
        <f>B9-B14</f>
        <v>-106602.2300000001</v>
      </c>
      <c r="C15" s="27">
        <f>C9-C14</f>
        <v>134321.21</v>
      </c>
      <c r="D15" s="27">
        <f>D9-D14</f>
        <v>1530.58</v>
      </c>
      <c r="E15" s="27">
        <f>E9-E14</f>
        <v>30271.600000000093</v>
      </c>
      <c r="F15" s="28">
        <f>F9-F14</f>
        <v>59521.160000000149</v>
      </c>
    </row>
    <row r="16" spans="1:8" ht="31.5" customHeight="1" thickBot="1">
      <c r="A16" s="48" t="s">
        <v>17</v>
      </c>
      <c r="B16" s="49"/>
      <c r="C16" s="49"/>
      <c r="D16" s="49"/>
      <c r="E16" s="49"/>
      <c r="F16" s="29">
        <v>64280.67</v>
      </c>
    </row>
    <row r="17" spans="1:6" ht="18.75" thickBot="1">
      <c r="A17" s="36" t="s">
        <v>14</v>
      </c>
      <c r="B17" s="37"/>
      <c r="C17" s="37"/>
      <c r="D17" s="37"/>
      <c r="E17" s="37"/>
      <c r="F17" s="30">
        <f>F15+F16</f>
        <v>123801.83000000015</v>
      </c>
    </row>
    <row r="18" spans="1:6" ht="23.25">
      <c r="A18" s="32"/>
      <c r="B18" s="33"/>
      <c r="C18" s="33"/>
      <c r="D18" s="8"/>
      <c r="E18" s="8"/>
      <c r="F18" s="3"/>
    </row>
    <row r="19" spans="1:6" ht="18.75">
      <c r="A19" s="34" t="s">
        <v>15</v>
      </c>
      <c r="B19" s="35"/>
      <c r="C19" s="35"/>
      <c r="D19" s="9" t="s">
        <v>1</v>
      </c>
      <c r="E19" s="9"/>
      <c r="F19" s="4"/>
    </row>
    <row r="20" spans="1:6" ht="18.75">
      <c r="A20" s="34"/>
      <c r="B20" s="35"/>
      <c r="C20" s="35"/>
      <c r="D20" s="9"/>
      <c r="E20" s="9"/>
      <c r="F20" s="4"/>
    </row>
    <row r="21" spans="1:6" ht="18.75">
      <c r="A21" s="34" t="s">
        <v>12</v>
      </c>
      <c r="B21" s="35"/>
      <c r="C21" s="35"/>
      <c r="D21" s="9"/>
      <c r="E21" s="9"/>
      <c r="F21" s="4"/>
    </row>
    <row r="22" spans="1:6" ht="18.75">
      <c r="A22" s="34" t="s">
        <v>13</v>
      </c>
      <c r="B22" s="35"/>
      <c r="C22" s="35"/>
      <c r="D22" s="10"/>
      <c r="E22" s="10"/>
      <c r="F22" s="15"/>
    </row>
    <row r="23" spans="1:6" ht="18.75">
      <c r="A23" s="35"/>
      <c r="B23" s="35"/>
      <c r="C23" s="35"/>
      <c r="D23" s="11"/>
      <c r="E23" s="11"/>
      <c r="F23" s="5"/>
    </row>
    <row r="24" spans="1:6" ht="18.75">
      <c r="A24" s="12"/>
      <c r="B24" s="12"/>
      <c r="C24" s="12"/>
      <c r="D24" s="12"/>
      <c r="E24" s="12"/>
    </row>
  </sheetData>
  <mergeCells count="10">
    <mergeCell ref="A17:E17"/>
    <mergeCell ref="A3:B3"/>
    <mergeCell ref="B6:F6"/>
    <mergeCell ref="A5:F5"/>
    <mergeCell ref="C7:C8"/>
    <mergeCell ref="D7:D8"/>
    <mergeCell ref="F7:F8"/>
    <mergeCell ref="B7:B8"/>
    <mergeCell ref="A16:E16"/>
    <mergeCell ref="E7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Utvrđivanje rezultata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comp</cp:lastModifiedBy>
  <cp:lastPrinted>2021-07-02T10:02:29Z</cp:lastPrinted>
  <dcterms:created xsi:type="dcterms:W3CDTF">2013-09-12T11:30:46Z</dcterms:created>
  <dcterms:modified xsi:type="dcterms:W3CDTF">2021-07-02T10:02:42Z</dcterms:modified>
</cp:coreProperties>
</file>