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10" windowWidth="20730" windowHeight="11760"/>
  </bookViews>
  <sheets>
    <sheet name="Utvrđivanje rezultata" sheetId="4" r:id="rId1"/>
  </sheets>
  <calcPr calcId="125725"/>
</workbook>
</file>

<file path=xl/calcChain.xml><?xml version="1.0" encoding="utf-8"?>
<calcChain xmlns="http://schemas.openxmlformats.org/spreadsheetml/2006/main">
  <c r="K12" i="4"/>
  <c r="K13"/>
  <c r="K14"/>
  <c r="K15"/>
  <c r="K11"/>
  <c r="D17"/>
  <c r="D16"/>
  <c r="E17"/>
  <c r="E16"/>
  <c r="D11"/>
  <c r="F16"/>
  <c r="F17" s="1"/>
  <c r="C17"/>
  <c r="C16"/>
  <c r="C13"/>
  <c r="C11"/>
  <c r="B16"/>
  <c r="B17" s="1"/>
  <c r="I17"/>
  <c r="I16"/>
  <c r="G17"/>
  <c r="G16"/>
  <c r="J17"/>
  <c r="J16"/>
  <c r="H17"/>
  <c r="K16" l="1"/>
  <c r="K17" s="1"/>
  <c r="K19" s="1"/>
</calcChain>
</file>

<file path=xl/sharedStrings.xml><?xml version="1.0" encoding="utf-8"?>
<sst xmlns="http://schemas.openxmlformats.org/spreadsheetml/2006/main" count="26" uniqueCount="26">
  <si>
    <t>Ukupno</t>
  </si>
  <si>
    <t>M.P.</t>
  </si>
  <si>
    <t>Izvor</t>
  </si>
  <si>
    <t>Oznaka rač.iz                                      računskog plana</t>
  </si>
  <si>
    <t>Ukupno rashodi</t>
  </si>
  <si>
    <t>Ukupni prihodi</t>
  </si>
  <si>
    <t>Višak/manjak</t>
  </si>
  <si>
    <t>Glazbena škola Josipa Runjanina</t>
  </si>
  <si>
    <r>
      <t>prihoda i primitaka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    </t>
    </r>
  </si>
  <si>
    <t>Istarska 3, 32100 VINKOVCI</t>
  </si>
  <si>
    <t>Ostali prihodi 68311</t>
  </si>
  <si>
    <t>Opći prihodi i primici-Grad Vinkovci 6711</t>
  </si>
  <si>
    <t>Pomoći- MZO 63612 (plaće)</t>
  </si>
  <si>
    <t>Pomoći-Hrvatski zavod za zapošljavanje 63414</t>
  </si>
  <si>
    <t>Opći prihodi i primici- Vukovarsko srijemska županija    636131</t>
  </si>
  <si>
    <t>Prihodi za posebne namjene-iz proračuna škole 65264 + 66151</t>
  </si>
  <si>
    <t>2020.</t>
  </si>
  <si>
    <t xml:space="preserve">v.d. ravnateljica: </t>
  </si>
  <si>
    <t>_______________________</t>
  </si>
  <si>
    <t xml:space="preserve">       (Dinka Peti, mag.mus.) </t>
  </si>
  <si>
    <t>Manjak prenesen iz 2019. godina</t>
  </si>
  <si>
    <t xml:space="preserve">Ukupno u 2020. godini </t>
  </si>
  <si>
    <t xml:space="preserve">Pomoći-Hrvatski zavod za zapošljavanje (EU sredstva) 63814 </t>
  </si>
  <si>
    <t>Tekuće donacije od trgovačkih društava 66313</t>
  </si>
  <si>
    <t>Pomoći - općine 63613</t>
  </si>
  <si>
    <t>UTVRĐIVANJE REZULTATA PREMA IZVORIMA FINANCIRANJA 01-06/2020</t>
  </si>
</sst>
</file>

<file path=xl/styles.xml><?xml version="1.0" encoding="utf-8"?>
<styleSheet xmlns="http://schemas.openxmlformats.org/spreadsheetml/2006/main">
  <numFmts count="1">
    <numFmt numFmtId="164" formatCode="#,##0.00\ _k_n"/>
  </numFmts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2"/>
      <name val="Arial"/>
      <family val="2"/>
      <charset val="238"/>
    </font>
    <font>
      <sz val="14"/>
      <name val="Arial"/>
      <family val="2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14"/>
      <name val="Arial"/>
      <family val="2"/>
      <charset val="238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theme="0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0">
    <xf numFmtId="0" fontId="0" fillId="0" borderId="0" xfId="0"/>
    <xf numFmtId="4" fontId="7" fillId="2" borderId="1" xfId="0" applyNumberFormat="1" applyFont="1" applyFill="1" applyBorder="1"/>
    <xf numFmtId="0" fontId="0" fillId="2" borderId="0" xfId="0" applyFill="1"/>
    <xf numFmtId="0" fontId="8" fillId="2" borderId="0" xfId="0" applyFont="1" applyFill="1" applyAlignment="1">
      <alignment wrapText="1"/>
    </xf>
    <xf numFmtId="3" fontId="2" fillId="2" borderId="0" xfId="0" applyNumberFormat="1" applyFont="1" applyFill="1" applyBorder="1"/>
    <xf numFmtId="3" fontId="3" fillId="2" borderId="0" xfId="0" applyNumberFormat="1" applyFont="1" applyFill="1" applyBorder="1"/>
    <xf numFmtId="0" fontId="4" fillId="2" borderId="0" xfId="0" applyFont="1" applyFill="1"/>
    <xf numFmtId="0" fontId="9" fillId="2" borderId="0" xfId="0" applyFont="1" applyFill="1"/>
    <xf numFmtId="0" fontId="0" fillId="2" borderId="0" xfId="0" applyFill="1" applyBorder="1"/>
    <xf numFmtId="4" fontId="2" fillId="2" borderId="4" xfId="0" applyNumberFormat="1" applyFont="1" applyFill="1" applyBorder="1"/>
    <xf numFmtId="0" fontId="13" fillId="2" borderId="0" xfId="0" applyFont="1" applyFill="1" applyAlignment="1">
      <alignment wrapText="1"/>
    </xf>
    <xf numFmtId="3" fontId="14" fillId="2" borderId="0" xfId="0" applyNumberFormat="1" applyFont="1" applyFill="1" applyBorder="1"/>
    <xf numFmtId="3" fontId="15" fillId="2" borderId="0" xfId="0" applyNumberFormat="1" applyFont="1" applyFill="1" applyBorder="1"/>
    <xf numFmtId="0" fontId="16" fillId="2" borderId="0" xfId="0" applyFont="1" applyFill="1"/>
    <xf numFmtId="0" fontId="13" fillId="2" borderId="0" xfId="0" applyFont="1" applyFill="1"/>
    <xf numFmtId="0" fontId="11" fillId="2" borderId="0" xfId="0" applyFont="1" applyFill="1"/>
    <xf numFmtId="0" fontId="10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3" fillId="2" borderId="0" xfId="0" quotePrefix="1" applyFont="1" applyFill="1" applyAlignment="1">
      <alignment wrapText="1"/>
    </xf>
    <xf numFmtId="3" fontId="2" fillId="2" borderId="0" xfId="0" applyNumberFormat="1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>
      <alignment horizontal="center"/>
    </xf>
    <xf numFmtId="3" fontId="14" fillId="2" borderId="0" xfId="0" applyNumberFormat="1" applyFont="1" applyFill="1" applyBorder="1" applyAlignment="1">
      <alignment horizontal="center"/>
    </xf>
    <xf numFmtId="3" fontId="15" fillId="2" borderId="0" xfId="0" applyNumberFormat="1" applyFon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10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6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wrapText="1"/>
    </xf>
    <xf numFmtId="4" fontId="2" fillId="2" borderId="11" xfId="0" applyNumberFormat="1" applyFont="1" applyFill="1" applyBorder="1"/>
    <xf numFmtId="4" fontId="2" fillId="2" borderId="18" xfId="0" applyNumberFormat="1" applyFont="1" applyFill="1" applyBorder="1"/>
    <xf numFmtId="0" fontId="17" fillId="4" borderId="19" xfId="0" applyFont="1" applyFill="1" applyBorder="1" applyAlignment="1">
      <alignment horizontal="right" vertical="center" wrapText="1"/>
    </xf>
    <xf numFmtId="0" fontId="17" fillId="4" borderId="14" xfId="0" applyFont="1" applyFill="1" applyBorder="1" applyAlignment="1">
      <alignment horizontal="left" wrapText="1"/>
    </xf>
    <xf numFmtId="0" fontId="8" fillId="2" borderId="0" xfId="0" applyFont="1" applyFill="1" applyAlignment="1">
      <alignment wrapText="1"/>
    </xf>
    <xf numFmtId="0" fontId="2" fillId="3" borderId="25" xfId="0" applyFont="1" applyFill="1" applyBorder="1" applyAlignment="1">
      <alignment horizontal="center"/>
    </xf>
    <xf numFmtId="4" fontId="2" fillId="3" borderId="21" xfId="0" applyNumberFormat="1" applyFont="1" applyFill="1" applyBorder="1"/>
    <xf numFmtId="4" fontId="14" fillId="5" borderId="24" xfId="0" applyNumberFormat="1" applyFont="1" applyFill="1" applyBorder="1" applyAlignment="1">
      <alignment vertical="center"/>
    </xf>
    <xf numFmtId="164" fontId="14" fillId="5" borderId="3" xfId="0" applyNumberFormat="1" applyFont="1" applyFill="1" applyBorder="1" applyAlignment="1">
      <alignment wrapText="1"/>
    </xf>
    <xf numFmtId="164" fontId="14" fillId="5" borderId="26" xfId="0" applyNumberFormat="1" applyFont="1" applyFill="1" applyBorder="1" applyAlignment="1">
      <alignment wrapText="1"/>
    </xf>
    <xf numFmtId="0" fontId="17" fillId="3" borderId="21" xfId="0" applyFont="1" applyFill="1" applyBorder="1" applyAlignment="1">
      <alignment horizontal="center" vertical="center" wrapText="1"/>
    </xf>
    <xf numFmtId="4" fontId="0" fillId="0" borderId="0" xfId="0" applyNumberFormat="1"/>
    <xf numFmtId="0" fontId="17" fillId="3" borderId="21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9" fillId="2" borderId="28" xfId="0" quotePrefix="1" applyFont="1" applyFill="1" applyBorder="1" applyAlignment="1">
      <alignment horizontal="center" wrapText="1"/>
    </xf>
    <xf numFmtId="0" fontId="19" fillId="2" borderId="6" xfId="0" quotePrefix="1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4" fontId="2" fillId="2" borderId="30" xfId="0" applyNumberFormat="1" applyFont="1" applyFill="1" applyBorder="1"/>
    <xf numFmtId="4" fontId="7" fillId="2" borderId="30" xfId="0" applyNumberFormat="1" applyFont="1" applyFill="1" applyBorder="1"/>
    <xf numFmtId="4" fontId="2" fillId="2" borderId="31" xfId="0" applyNumberFormat="1" applyFont="1" applyFill="1" applyBorder="1"/>
    <xf numFmtId="4" fontId="2" fillId="3" borderId="29" xfId="0" applyNumberFormat="1" applyFont="1" applyFill="1" applyBorder="1"/>
    <xf numFmtId="0" fontId="19" fillId="2" borderId="27" xfId="0" applyFont="1" applyFill="1" applyBorder="1" applyAlignment="1">
      <alignment horizontal="center" wrapText="1"/>
    </xf>
    <xf numFmtId="0" fontId="19" fillId="2" borderId="28" xfId="0" quotePrefix="1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7" fillId="3" borderId="20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/>
    </xf>
    <xf numFmtId="0" fontId="17" fillId="3" borderId="22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wrapText="1"/>
    </xf>
    <xf numFmtId="0" fontId="19" fillId="2" borderId="6" xfId="0" quotePrefix="1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76200</xdr:rowOff>
    </xdr:from>
    <xdr:to>
      <xdr:col>1</xdr:col>
      <xdr:colOff>0</xdr:colOff>
      <xdr:row>9</xdr:row>
      <xdr:rowOff>923925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14350"/>
          <a:ext cx="2524125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85725</xdr:rowOff>
    </xdr:from>
    <xdr:to>
      <xdr:col>0</xdr:col>
      <xdr:colOff>2019300</xdr:colOff>
      <xdr:row>9</xdr:row>
      <xdr:rowOff>647700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523875"/>
          <a:ext cx="20193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M27"/>
  <sheetViews>
    <sheetView tabSelected="1" zoomScaleNormal="100" workbookViewId="0">
      <selection activeCell="O10" sqref="O10"/>
    </sheetView>
  </sheetViews>
  <sheetFormatPr defaultRowHeight="15"/>
  <cols>
    <col min="1" max="1" width="22.5703125" style="2" customWidth="1"/>
    <col min="2" max="2" width="16.5703125" style="2" customWidth="1"/>
    <col min="3" max="3" width="15.7109375" style="2" customWidth="1"/>
    <col min="4" max="4" width="15.140625" style="2" customWidth="1"/>
    <col min="5" max="6" width="14.5703125" style="2" customWidth="1"/>
    <col min="7" max="8" width="18.140625" style="2" customWidth="1"/>
    <col min="9" max="10" width="16.42578125" style="2" customWidth="1"/>
    <col min="11" max="11" width="20" style="2" customWidth="1"/>
    <col min="13" max="13" width="10.140625" bestFit="1" customWidth="1"/>
  </cols>
  <sheetData>
    <row r="2" spans="1:13" ht="18.75">
      <c r="A2" s="25" t="s">
        <v>7</v>
      </c>
      <c r="B2" s="26"/>
      <c r="C2" s="27"/>
      <c r="K2" s="8"/>
    </row>
    <row r="3" spans="1:13" ht="18.75">
      <c r="A3" s="54" t="s">
        <v>9</v>
      </c>
      <c r="B3" s="55"/>
      <c r="C3" s="56"/>
      <c r="K3" s="8"/>
    </row>
    <row r="4" spans="1:13" ht="18.75">
      <c r="A4" s="16"/>
      <c r="B4" s="16"/>
      <c r="C4" s="16"/>
      <c r="K4" s="8"/>
    </row>
    <row r="5" spans="1:13" ht="18.75">
      <c r="A5" s="16"/>
      <c r="B5" s="16"/>
      <c r="C5" s="16"/>
      <c r="K5" s="8"/>
    </row>
    <row r="6" spans="1:13" ht="21" thickBot="1">
      <c r="A6" s="60" t="s">
        <v>25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3" ht="21" thickBo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3" ht="16.5" thickBot="1">
      <c r="A8" s="18" t="s">
        <v>2</v>
      </c>
      <c r="B8" s="57" t="s">
        <v>16</v>
      </c>
      <c r="C8" s="58"/>
      <c r="D8" s="58"/>
      <c r="E8" s="58"/>
      <c r="F8" s="58"/>
      <c r="G8" s="58"/>
      <c r="H8" s="58"/>
      <c r="I8" s="58"/>
      <c r="J8" s="58"/>
      <c r="K8" s="59"/>
    </row>
    <row r="9" spans="1:13" ht="15" customHeight="1">
      <c r="A9" s="33" t="s">
        <v>8</v>
      </c>
      <c r="B9" s="61" t="s">
        <v>14</v>
      </c>
      <c r="C9" s="61" t="s">
        <v>11</v>
      </c>
      <c r="D9" s="61" t="s">
        <v>15</v>
      </c>
      <c r="E9" s="61" t="s">
        <v>10</v>
      </c>
      <c r="F9" s="61" t="s">
        <v>12</v>
      </c>
      <c r="G9" s="41"/>
      <c r="H9" s="43"/>
      <c r="I9" s="66" t="s">
        <v>13</v>
      </c>
      <c r="J9" s="66" t="s">
        <v>22</v>
      </c>
      <c r="K9" s="64" t="s">
        <v>0</v>
      </c>
    </row>
    <row r="10" spans="1:13" ht="87" customHeight="1" thickBot="1">
      <c r="A10" s="34" t="s">
        <v>3</v>
      </c>
      <c r="B10" s="62"/>
      <c r="C10" s="62"/>
      <c r="D10" s="63"/>
      <c r="E10" s="62"/>
      <c r="F10" s="62"/>
      <c r="G10" s="44" t="s">
        <v>23</v>
      </c>
      <c r="H10" s="44" t="s">
        <v>24</v>
      </c>
      <c r="I10" s="67"/>
      <c r="J10" s="67"/>
      <c r="K10" s="65"/>
    </row>
    <row r="11" spans="1:13" ht="39.75" customHeight="1">
      <c r="A11" s="30" t="s">
        <v>5</v>
      </c>
      <c r="B11" s="31">
        <v>49606.879999999997</v>
      </c>
      <c r="C11" s="31">
        <f>113050.03+180000+130891.56</f>
        <v>423941.59</v>
      </c>
      <c r="D11" s="31">
        <f>342474+5400</f>
        <v>347874</v>
      </c>
      <c r="E11" s="31">
        <v>833.37</v>
      </c>
      <c r="F11" s="31">
        <v>2866095.11</v>
      </c>
      <c r="G11" s="31">
        <v>3000</v>
      </c>
      <c r="H11" s="31">
        <v>2000</v>
      </c>
      <c r="I11" s="31">
        <v>0</v>
      </c>
      <c r="J11" s="48">
        <v>53178.69</v>
      </c>
      <c r="K11" s="32">
        <f>B11+C11+D11+E11+F11+G11+H11+I11+J11</f>
        <v>3746529.6399999997</v>
      </c>
    </row>
    <row r="12" spans="1:13" ht="39.75" customHeight="1">
      <c r="A12" s="28">
        <v>31</v>
      </c>
      <c r="B12" s="1">
        <v>6000</v>
      </c>
      <c r="C12" s="1">
        <v>0</v>
      </c>
      <c r="D12" s="1">
        <v>0</v>
      </c>
      <c r="E12" s="1">
        <v>0</v>
      </c>
      <c r="F12" s="1">
        <v>2782777.47</v>
      </c>
      <c r="G12" s="1">
        <v>0</v>
      </c>
      <c r="H12" s="1">
        <v>0</v>
      </c>
      <c r="I12" s="1">
        <v>0</v>
      </c>
      <c r="J12" s="49">
        <v>45978.69</v>
      </c>
      <c r="K12" s="32">
        <f t="shared" ref="K12:K16" si="0">B12+C12+D12+E12+F12+G12+H12+I12+J12</f>
        <v>2834756.16</v>
      </c>
    </row>
    <row r="13" spans="1:13" ht="18.75" customHeight="1">
      <c r="A13" s="28">
        <v>32</v>
      </c>
      <c r="B13" s="1">
        <v>0</v>
      </c>
      <c r="C13" s="1">
        <f>113050.03+13537.5+278692.72</f>
        <v>405280.25</v>
      </c>
      <c r="D13" s="1">
        <v>122669.62</v>
      </c>
      <c r="E13" s="1">
        <v>0</v>
      </c>
      <c r="F13" s="1">
        <v>51824.7</v>
      </c>
      <c r="G13" s="1">
        <v>0</v>
      </c>
      <c r="H13" s="1">
        <v>0</v>
      </c>
      <c r="I13" s="1">
        <v>3986.34</v>
      </c>
      <c r="J13" s="49">
        <v>7200</v>
      </c>
      <c r="K13" s="32">
        <f t="shared" si="0"/>
        <v>590960.90999999992</v>
      </c>
    </row>
    <row r="14" spans="1:13" ht="21.75" customHeight="1">
      <c r="A14" s="28">
        <v>34</v>
      </c>
      <c r="B14" s="1">
        <v>0</v>
      </c>
      <c r="C14" s="1">
        <v>2116.5300000000002</v>
      </c>
      <c r="D14" s="1">
        <v>810.18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49">
        <v>0</v>
      </c>
      <c r="K14" s="32">
        <f t="shared" si="0"/>
        <v>2926.71</v>
      </c>
      <c r="M14" s="42"/>
    </row>
    <row r="15" spans="1:13" ht="23.25" customHeight="1">
      <c r="A15" s="28">
        <v>4</v>
      </c>
      <c r="B15" s="1">
        <v>0</v>
      </c>
      <c r="C15" s="1">
        <v>0</v>
      </c>
      <c r="D15" s="1">
        <v>4902.5200000000004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49">
        <v>0</v>
      </c>
      <c r="K15" s="32">
        <f t="shared" si="0"/>
        <v>4902.5200000000004</v>
      </c>
    </row>
    <row r="16" spans="1:13" ht="26.25" customHeight="1" thickBot="1">
      <c r="A16" s="29" t="s">
        <v>4</v>
      </c>
      <c r="B16" s="9">
        <f>SUM(B12:B15)</f>
        <v>6000</v>
      </c>
      <c r="C16" s="9">
        <f>SUM(C12:C15)</f>
        <v>407396.78</v>
      </c>
      <c r="D16" s="9">
        <f>SUM(D12:D15)</f>
        <v>128382.31999999999</v>
      </c>
      <c r="E16" s="9">
        <f>SUM(E12:E15)</f>
        <v>0</v>
      </c>
      <c r="F16" s="9">
        <f>SUM(F12:F15)</f>
        <v>2834602.1700000004</v>
      </c>
      <c r="G16" s="9">
        <f>SUM(G12:G15)</f>
        <v>0</v>
      </c>
      <c r="H16" s="9">
        <v>0</v>
      </c>
      <c r="I16" s="9">
        <f>SUM(I12:I15)</f>
        <v>3986.34</v>
      </c>
      <c r="J16" s="50">
        <f>SUM(J12:J15)</f>
        <v>53178.69</v>
      </c>
      <c r="K16" s="32">
        <f t="shared" si="0"/>
        <v>3433546.3000000003</v>
      </c>
    </row>
    <row r="17" spans="1:11" ht="24" customHeight="1" thickBot="1">
      <c r="A17" s="36" t="s">
        <v>6</v>
      </c>
      <c r="B17" s="37">
        <f>B11-B16</f>
        <v>43606.879999999997</v>
      </c>
      <c r="C17" s="37">
        <f>C11-C16</f>
        <v>16544.809999999998</v>
      </c>
      <c r="D17" s="37">
        <f>D11-D16</f>
        <v>219491.68</v>
      </c>
      <c r="E17" s="37">
        <f>E11-E16</f>
        <v>833.37</v>
      </c>
      <c r="F17" s="37">
        <f>F11-F16</f>
        <v>31492.939999999478</v>
      </c>
      <c r="G17" s="37">
        <f>G11-G16</f>
        <v>3000</v>
      </c>
      <c r="H17" s="37">
        <f>H11-H16</f>
        <v>2000</v>
      </c>
      <c r="I17" s="37">
        <f>I11-I16</f>
        <v>-3986.34</v>
      </c>
      <c r="J17" s="51">
        <f>J11-J16</f>
        <v>0</v>
      </c>
      <c r="K17" s="38">
        <f>K11-K16</f>
        <v>312983.33999999939</v>
      </c>
    </row>
    <row r="18" spans="1:11" ht="31.5" customHeight="1" thickBot="1">
      <c r="A18" s="68" t="s">
        <v>20</v>
      </c>
      <c r="B18" s="69"/>
      <c r="C18" s="69"/>
      <c r="D18" s="69"/>
      <c r="E18" s="69"/>
      <c r="F18" s="69"/>
      <c r="G18" s="69"/>
      <c r="H18" s="69"/>
      <c r="I18" s="69"/>
      <c r="J18" s="46"/>
      <c r="K18" s="39">
        <v>-139384.66</v>
      </c>
    </row>
    <row r="19" spans="1:11" ht="18.75" thickBot="1">
      <c r="A19" s="52" t="s">
        <v>21</v>
      </c>
      <c r="B19" s="53"/>
      <c r="C19" s="53"/>
      <c r="D19" s="53"/>
      <c r="E19" s="53"/>
      <c r="F19" s="53"/>
      <c r="G19" s="53"/>
      <c r="H19" s="53"/>
      <c r="I19" s="53"/>
      <c r="J19" s="45"/>
      <c r="K19" s="40">
        <f>K17+K18</f>
        <v>173598.67999999938</v>
      </c>
    </row>
    <row r="20" spans="1:11" ht="18">
      <c r="A20" s="19"/>
      <c r="B20" s="10"/>
      <c r="C20" s="10"/>
      <c r="D20" s="10"/>
      <c r="E20" s="10"/>
      <c r="F20" s="10"/>
      <c r="G20" s="35"/>
      <c r="H20" s="35"/>
      <c r="I20" s="3"/>
      <c r="J20" s="35"/>
      <c r="K20" s="20"/>
    </row>
    <row r="21" spans="1:11" ht="18">
      <c r="A21" s="21"/>
      <c r="B21" s="14"/>
      <c r="C21" s="14"/>
      <c r="D21" s="22"/>
      <c r="E21" s="11"/>
      <c r="F21" s="11"/>
      <c r="G21" s="4"/>
      <c r="H21" s="4"/>
      <c r="I21" s="4"/>
      <c r="J21" s="4"/>
      <c r="K21" s="4"/>
    </row>
    <row r="22" spans="1:11" ht="18">
      <c r="A22" s="21"/>
      <c r="B22" s="14" t="s">
        <v>17</v>
      </c>
      <c r="C22" s="14"/>
      <c r="D22" s="23"/>
      <c r="E22" s="12" t="s">
        <v>1</v>
      </c>
      <c r="F22" s="12"/>
      <c r="G22" s="5"/>
      <c r="H22" s="5"/>
      <c r="I22" s="5"/>
      <c r="J22" s="5"/>
      <c r="K22" s="5"/>
    </row>
    <row r="23" spans="1:11" ht="18">
      <c r="A23" s="21"/>
      <c r="B23" s="14"/>
      <c r="C23" s="14"/>
      <c r="D23" s="23"/>
      <c r="E23" s="12"/>
      <c r="F23" s="12"/>
      <c r="G23" s="5"/>
      <c r="H23" s="5"/>
      <c r="I23" s="5"/>
      <c r="J23" s="5"/>
      <c r="K23" s="5"/>
    </row>
    <row r="24" spans="1:11" ht="18">
      <c r="A24" s="21"/>
      <c r="B24" s="14"/>
      <c r="C24" s="14"/>
      <c r="D24" s="23"/>
      <c r="E24" s="12"/>
      <c r="F24" s="12"/>
      <c r="G24" s="5"/>
      <c r="H24" s="5"/>
      <c r="I24" s="5"/>
      <c r="J24" s="5"/>
      <c r="K24" s="5"/>
    </row>
    <row r="25" spans="1:11" ht="18.75">
      <c r="A25" s="47"/>
      <c r="B25" s="13" t="s">
        <v>18</v>
      </c>
      <c r="C25" s="13"/>
      <c r="D25" s="13"/>
      <c r="E25" s="13"/>
      <c r="F25" s="13"/>
      <c r="G25" s="6"/>
      <c r="H25" s="6"/>
      <c r="I25" s="6"/>
      <c r="J25" s="6"/>
      <c r="K25" s="24"/>
    </row>
    <row r="26" spans="1:11" ht="18">
      <c r="A26" s="14"/>
      <c r="B26" s="14" t="s">
        <v>19</v>
      </c>
      <c r="C26" s="14"/>
      <c r="D26" s="14"/>
      <c r="E26" s="14"/>
      <c r="F26" s="14"/>
      <c r="G26" s="7"/>
      <c r="H26" s="7"/>
      <c r="I26" s="7"/>
      <c r="J26" s="7"/>
      <c r="K26" s="7"/>
    </row>
    <row r="27" spans="1:11" ht="18.75">
      <c r="A27" s="15"/>
      <c r="B27" s="15"/>
      <c r="C27" s="15"/>
      <c r="D27" s="15"/>
      <c r="E27" s="15"/>
      <c r="F27" s="15"/>
    </row>
  </sheetData>
  <mergeCells count="13">
    <mergeCell ref="A19:I19"/>
    <mergeCell ref="A3:C3"/>
    <mergeCell ref="B8:K8"/>
    <mergeCell ref="A6:K6"/>
    <mergeCell ref="B9:B10"/>
    <mergeCell ref="D9:D10"/>
    <mergeCell ref="E9:E10"/>
    <mergeCell ref="K9:K10"/>
    <mergeCell ref="C9:C10"/>
    <mergeCell ref="I9:I10"/>
    <mergeCell ref="A18:I18"/>
    <mergeCell ref="F9:F10"/>
    <mergeCell ref="J9:J10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Utvrđivanje rezultata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comp</cp:lastModifiedBy>
  <cp:lastPrinted>2020-07-05T13:09:12Z</cp:lastPrinted>
  <dcterms:created xsi:type="dcterms:W3CDTF">2013-09-12T11:30:46Z</dcterms:created>
  <dcterms:modified xsi:type="dcterms:W3CDTF">2020-07-05T13:09:15Z</dcterms:modified>
</cp:coreProperties>
</file>