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0730" windowHeight="11760"/>
  </bookViews>
  <sheets>
    <sheet name="Utvrđivanje rezultata" sheetId="4" r:id="rId1"/>
  </sheets>
  <calcPr calcId="125725"/>
</workbook>
</file>

<file path=xl/calcChain.xml><?xml version="1.0" encoding="utf-8"?>
<calcChain xmlns="http://schemas.openxmlformats.org/spreadsheetml/2006/main">
  <c r="D16" i="4"/>
  <c r="D17" s="1"/>
  <c r="E17"/>
  <c r="E16"/>
  <c r="C17"/>
  <c r="C16"/>
  <c r="C13"/>
  <c r="C11"/>
  <c r="K11" s="1"/>
  <c r="H17"/>
  <c r="H16"/>
  <c r="B17"/>
  <c r="B16"/>
  <c r="F17"/>
  <c r="K12"/>
  <c r="K13"/>
  <c r="K14"/>
  <c r="K15"/>
  <c r="I17"/>
  <c r="J17"/>
  <c r="J16"/>
  <c r="K16" l="1"/>
  <c r="K17" l="1"/>
  <c r="K19" s="1"/>
  <c r="G17"/>
</calcChain>
</file>

<file path=xl/sharedStrings.xml><?xml version="1.0" encoding="utf-8"?>
<sst xmlns="http://schemas.openxmlformats.org/spreadsheetml/2006/main" count="25" uniqueCount="25">
  <si>
    <t>Ukupno</t>
  </si>
  <si>
    <t>M.P.</t>
  </si>
  <si>
    <t>Izvor</t>
  </si>
  <si>
    <t>Oznaka rač.iz                                      računskog plana</t>
  </si>
  <si>
    <t>Ukupno rashodi</t>
  </si>
  <si>
    <t>Ukupni prihodi</t>
  </si>
  <si>
    <t>Višak/manjak</t>
  </si>
  <si>
    <t>Ravnatelj</t>
  </si>
  <si>
    <t>Financijska imovina- vlastita sredstva 641</t>
  </si>
  <si>
    <t>Pomoći- MZO 63612</t>
  </si>
  <si>
    <t>Prihodi za posebne namjene- iz proračuna škole 652</t>
  </si>
  <si>
    <t>Opći prihodi i primici- županija 636131</t>
  </si>
  <si>
    <t>Opći prihodi i primici- grad 6711</t>
  </si>
  <si>
    <t>Glazbena škola Josipa Runjanina</t>
  </si>
  <si>
    <t xml:space="preserve">       (Darko Domaćinović) 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</si>
  <si>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</si>
  <si>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>Istarska 3, 32100 VINKOVCI</t>
  </si>
  <si>
    <t>Pomoći-Agencija za odgoj i obrazovanje 63612</t>
  </si>
  <si>
    <t>Pomoći-HZZ 634147</t>
  </si>
  <si>
    <t>2018.</t>
  </si>
  <si>
    <t>Ostali prihodi 68311 - ENC uređaj</t>
  </si>
  <si>
    <t>Donacije neprofitnih organizacija 66312</t>
  </si>
  <si>
    <t>Manjak prenesen iz 2017. godina</t>
  </si>
  <si>
    <t xml:space="preserve">Ukupno u 2018. godini </t>
  </si>
  <si>
    <t>UTVRĐIVANJE REZULTATA PREMA IZVORIMA FINANCIRANJA 01-06/2018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</si>
</sst>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4" fontId="7" fillId="2" borderId="1" xfId="0" applyNumberFormat="1" applyFont="1" applyFill="1" applyBorder="1"/>
    <xf numFmtId="0" fontId="0" fillId="2" borderId="0" xfId="0" applyFill="1"/>
    <xf numFmtId="0" fontId="8" fillId="2" borderId="0" xfId="0" applyFont="1" applyFill="1" applyAlignment="1">
      <alignment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4" fillId="2" borderId="0" xfId="0" applyFont="1" applyFill="1"/>
    <xf numFmtId="0" fontId="9" fillId="2" borderId="0" xfId="0" applyFont="1" applyFill="1"/>
    <xf numFmtId="0" fontId="0" fillId="2" borderId="0" xfId="0" applyFill="1" applyBorder="1"/>
    <xf numFmtId="4" fontId="2" fillId="2" borderId="5" xfId="0" applyNumberFormat="1" applyFont="1" applyFill="1" applyBorder="1"/>
    <xf numFmtId="0" fontId="13" fillId="2" borderId="0" xfId="0" applyFont="1" applyFill="1" applyAlignment="1">
      <alignment wrapText="1"/>
    </xf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0" fontId="16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3" fillId="2" borderId="0" xfId="0" quotePrefix="1" applyFont="1" applyFill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4" fontId="2" fillId="2" borderId="12" xfId="0" applyNumberFormat="1" applyFont="1" applyFill="1" applyBorder="1"/>
    <xf numFmtId="4" fontId="2" fillId="2" borderId="19" xfId="0" applyNumberFormat="1" applyFont="1" applyFill="1" applyBorder="1"/>
    <xf numFmtId="0" fontId="17" fillId="4" borderId="20" xfId="0" applyFont="1" applyFill="1" applyBorder="1" applyAlignment="1">
      <alignment horizontal="right" vertical="center" wrapText="1"/>
    </xf>
    <xf numFmtId="0" fontId="17" fillId="4" borderId="15" xfId="0" applyFont="1" applyFill="1" applyBorder="1" applyAlignment="1">
      <alignment horizontal="left" wrapText="1"/>
    </xf>
    <xf numFmtId="4" fontId="2" fillId="2" borderId="26" xfId="0" applyNumberFormat="1" applyFont="1" applyFill="1" applyBorder="1"/>
    <xf numFmtId="0" fontId="8" fillId="2" borderId="0" xfId="0" applyFont="1" applyFill="1" applyAlignment="1">
      <alignment wrapText="1"/>
    </xf>
    <xf numFmtId="4" fontId="2" fillId="2" borderId="27" xfId="0" applyNumberFormat="1" applyFont="1" applyFill="1" applyBorder="1"/>
    <xf numFmtId="4" fontId="7" fillId="2" borderId="27" xfId="0" applyNumberFormat="1" applyFont="1" applyFill="1" applyBorder="1"/>
    <xf numFmtId="4" fontId="2" fillId="2" borderId="28" xfId="0" applyNumberFormat="1" applyFont="1" applyFill="1" applyBorder="1"/>
    <xf numFmtId="0" fontId="2" fillId="3" borderId="29" xfId="0" applyFont="1" applyFill="1" applyBorder="1" applyAlignment="1">
      <alignment horizontal="center"/>
    </xf>
    <xf numFmtId="4" fontId="2" fillId="3" borderId="22" xfId="0" applyNumberFormat="1" applyFont="1" applyFill="1" applyBorder="1"/>
    <xf numFmtId="4" fontId="2" fillId="3" borderId="30" xfId="0" applyNumberFormat="1" applyFont="1" applyFill="1" applyBorder="1"/>
    <xf numFmtId="4" fontId="14" fillId="5" borderId="25" xfId="0" applyNumberFormat="1" applyFont="1" applyFill="1" applyBorder="1" applyAlignment="1">
      <alignment vertical="center"/>
    </xf>
    <xf numFmtId="164" fontId="14" fillId="5" borderId="4" xfId="0" applyNumberFormat="1" applyFont="1" applyFill="1" applyBorder="1" applyAlignment="1">
      <alignment wrapText="1"/>
    </xf>
    <xf numFmtId="164" fontId="14" fillId="5" borderId="31" xfId="0" applyNumberFormat="1" applyFont="1" applyFill="1" applyBorder="1" applyAlignment="1">
      <alignment wrapText="1"/>
    </xf>
    <xf numFmtId="0" fontId="19" fillId="2" borderId="32" xfId="0" applyFont="1" applyFill="1" applyBorder="1" applyAlignment="1">
      <alignment horizontal="center" wrapText="1"/>
    </xf>
    <xf numFmtId="0" fontId="19" fillId="2" borderId="33" xfId="0" quotePrefix="1" applyFont="1" applyFill="1" applyBorder="1" applyAlignment="1">
      <alignment horizontal="center" wrapText="1"/>
    </xf>
    <xf numFmtId="0" fontId="19" fillId="2" borderId="34" xfId="0" quotePrefix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7" xfId="0" quotePrefix="1" applyFont="1" applyFill="1" applyBorder="1" applyAlignment="1">
      <alignment horizontal="center" wrapText="1"/>
    </xf>
    <xf numFmtId="0" fontId="19" fillId="2" borderId="8" xfId="0" quotePrefix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0</xdr:colOff>
      <xdr:row>9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2019300</xdr:colOff>
      <xdr:row>9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25"/>
  <sheetViews>
    <sheetView tabSelected="1" workbookViewId="0">
      <selection activeCell="O11" sqref="O11"/>
    </sheetView>
  </sheetViews>
  <sheetFormatPr defaultRowHeight="15"/>
  <cols>
    <col min="1" max="1" width="22.5703125" style="2" customWidth="1"/>
    <col min="2" max="2" width="16.5703125" style="2" customWidth="1"/>
    <col min="3" max="3" width="15.7109375" style="2" customWidth="1"/>
    <col min="4" max="4" width="15.140625" style="2" customWidth="1"/>
    <col min="5" max="5" width="14.5703125" style="2" customWidth="1"/>
    <col min="6" max="6" width="15.28515625" style="2" customWidth="1"/>
    <col min="7" max="7" width="18.140625" style="2" customWidth="1"/>
    <col min="8" max="10" width="16.42578125" style="2" customWidth="1"/>
    <col min="11" max="11" width="17.85546875" style="2" customWidth="1"/>
  </cols>
  <sheetData>
    <row r="2" spans="1:11" ht="18.75">
      <c r="A2" s="27" t="s">
        <v>13</v>
      </c>
      <c r="B2" s="28"/>
      <c r="C2" s="29"/>
      <c r="K2" s="8"/>
    </row>
    <row r="3" spans="1:11" ht="18.75">
      <c r="A3" s="51" t="s">
        <v>16</v>
      </c>
      <c r="B3" s="52"/>
      <c r="C3" s="53"/>
      <c r="K3" s="8"/>
    </row>
    <row r="4" spans="1:11" ht="18.75">
      <c r="A4" s="16"/>
      <c r="B4" s="16"/>
      <c r="C4" s="16"/>
      <c r="K4" s="8"/>
    </row>
    <row r="5" spans="1:11" ht="18.75">
      <c r="A5" s="16"/>
      <c r="B5" s="16"/>
      <c r="C5" s="16"/>
      <c r="K5" s="8"/>
    </row>
    <row r="6" spans="1:11" ht="21" thickBot="1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6.5" thickBot="1">
      <c r="A8" s="18" t="s">
        <v>2</v>
      </c>
      <c r="B8" s="54" t="s">
        <v>19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" customHeight="1">
      <c r="A9" s="35" t="s">
        <v>15</v>
      </c>
      <c r="B9" s="58" t="s">
        <v>11</v>
      </c>
      <c r="C9" s="58" t="s">
        <v>12</v>
      </c>
      <c r="D9" s="58" t="s">
        <v>10</v>
      </c>
      <c r="E9" s="58" t="s">
        <v>9</v>
      </c>
      <c r="F9" s="58" t="s">
        <v>8</v>
      </c>
      <c r="G9" s="58" t="s">
        <v>17</v>
      </c>
      <c r="H9" s="63" t="s">
        <v>18</v>
      </c>
      <c r="I9" s="63" t="s">
        <v>20</v>
      </c>
      <c r="J9" s="63" t="s">
        <v>21</v>
      </c>
      <c r="K9" s="61" t="s">
        <v>0</v>
      </c>
    </row>
    <row r="10" spans="1:11" ht="87" customHeight="1" thickBot="1">
      <c r="A10" s="36" t="s">
        <v>3</v>
      </c>
      <c r="B10" s="59"/>
      <c r="C10" s="59"/>
      <c r="D10" s="60"/>
      <c r="E10" s="59"/>
      <c r="F10" s="59"/>
      <c r="G10" s="59"/>
      <c r="H10" s="64"/>
      <c r="I10" s="64"/>
      <c r="J10" s="64"/>
      <c r="K10" s="62"/>
    </row>
    <row r="11" spans="1:11" ht="39.75" customHeight="1">
      <c r="A11" s="32" t="s">
        <v>5</v>
      </c>
      <c r="B11" s="33">
        <v>203055.55</v>
      </c>
      <c r="C11" s="33">
        <f>82500+48455.7+135000</f>
        <v>265955.7</v>
      </c>
      <c r="D11" s="33">
        <v>391088</v>
      </c>
      <c r="E11" s="33">
        <v>2459480.7200000002</v>
      </c>
      <c r="F11" s="33">
        <v>128.15</v>
      </c>
      <c r="G11" s="33">
        <v>0</v>
      </c>
      <c r="H11" s="33">
        <v>14314.24</v>
      </c>
      <c r="I11" s="39">
        <v>1580.99</v>
      </c>
      <c r="J11" s="39">
        <v>1000</v>
      </c>
      <c r="K11" s="34">
        <f>B11+C11+D11+E11+F11+G11+H11+I11+J11</f>
        <v>3336603.3500000006</v>
      </c>
    </row>
    <row r="12" spans="1:11" ht="39.75" customHeight="1">
      <c r="A12" s="30">
        <v>31</v>
      </c>
      <c r="B12" s="1">
        <v>14500</v>
      </c>
      <c r="C12" s="1">
        <v>0</v>
      </c>
      <c r="D12" s="1">
        <v>0</v>
      </c>
      <c r="E12" s="1">
        <v>2370198.84</v>
      </c>
      <c r="F12" s="1">
        <v>0</v>
      </c>
      <c r="G12" s="1">
        <v>0</v>
      </c>
      <c r="H12" s="1">
        <v>0</v>
      </c>
      <c r="I12" s="40">
        <v>0</v>
      </c>
      <c r="J12" s="40">
        <v>0</v>
      </c>
      <c r="K12" s="34">
        <f t="shared" ref="K12:K17" si="0">B12+C12+D12+E12+F12+G12+H12+I12+J12</f>
        <v>2384698.84</v>
      </c>
    </row>
    <row r="13" spans="1:11" ht="18.75" customHeight="1">
      <c r="A13" s="30">
        <v>32</v>
      </c>
      <c r="B13" s="1">
        <v>230021.88</v>
      </c>
      <c r="C13" s="1">
        <f>175180.27+82500</f>
        <v>257680.27</v>
      </c>
      <c r="D13" s="1">
        <v>144039.41</v>
      </c>
      <c r="E13" s="1">
        <v>87301.36</v>
      </c>
      <c r="F13" s="1">
        <v>0</v>
      </c>
      <c r="G13" s="1">
        <v>0</v>
      </c>
      <c r="H13" s="1">
        <v>13704.72</v>
      </c>
      <c r="I13" s="40">
        <v>0</v>
      </c>
      <c r="J13" s="40">
        <v>1000</v>
      </c>
      <c r="K13" s="34">
        <f t="shared" si="0"/>
        <v>733747.64</v>
      </c>
    </row>
    <row r="14" spans="1:11" ht="21.75" customHeight="1">
      <c r="A14" s="30">
        <v>34</v>
      </c>
      <c r="B14" s="1">
        <v>0</v>
      </c>
      <c r="C14" s="1">
        <v>2086.5700000000002</v>
      </c>
      <c r="D14" s="1">
        <v>511.69</v>
      </c>
      <c r="E14" s="1">
        <v>0</v>
      </c>
      <c r="F14" s="1">
        <v>0</v>
      </c>
      <c r="G14" s="1">
        <v>0</v>
      </c>
      <c r="H14" s="1">
        <v>0</v>
      </c>
      <c r="I14" s="40">
        <v>0</v>
      </c>
      <c r="J14" s="40">
        <v>0</v>
      </c>
      <c r="K14" s="34">
        <f t="shared" si="0"/>
        <v>2598.2600000000002</v>
      </c>
    </row>
    <row r="15" spans="1:11" ht="23.25" customHeight="1">
      <c r="A15" s="30">
        <v>4</v>
      </c>
      <c r="B15" s="1">
        <v>0</v>
      </c>
      <c r="C15" s="1">
        <v>48455.7</v>
      </c>
      <c r="D15" s="1">
        <v>24502.85</v>
      </c>
      <c r="E15" s="1">
        <v>0</v>
      </c>
      <c r="F15" s="1">
        <v>0</v>
      </c>
      <c r="G15" s="1">
        <v>0</v>
      </c>
      <c r="H15" s="1">
        <v>0</v>
      </c>
      <c r="I15" s="40">
        <v>0</v>
      </c>
      <c r="J15" s="40">
        <v>0</v>
      </c>
      <c r="K15" s="34">
        <f t="shared" si="0"/>
        <v>72958.549999999988</v>
      </c>
    </row>
    <row r="16" spans="1:11" ht="26.25" customHeight="1" thickBot="1">
      <c r="A16" s="31" t="s">
        <v>4</v>
      </c>
      <c r="B16" s="9">
        <f>SUM(B12:B15)</f>
        <v>244521.88</v>
      </c>
      <c r="C16" s="9">
        <f>SUM(C12:C15)</f>
        <v>308222.53999999998</v>
      </c>
      <c r="D16" s="9">
        <f>SUM(D13:D15)</f>
        <v>169053.95</v>
      </c>
      <c r="E16" s="9">
        <f>SUM(E12:E15)</f>
        <v>2457500.1999999997</v>
      </c>
      <c r="F16" s="9">
        <v>0</v>
      </c>
      <c r="G16" s="9">
        <v>0</v>
      </c>
      <c r="H16" s="9">
        <f>SUM(H12:H15)</f>
        <v>13704.72</v>
      </c>
      <c r="I16" s="41">
        <v>0</v>
      </c>
      <c r="J16" s="41">
        <f>J13+J12+J14+J15</f>
        <v>1000</v>
      </c>
      <c r="K16" s="37">
        <f t="shared" si="0"/>
        <v>3194003.2899999996</v>
      </c>
    </row>
    <row r="17" spans="1:11" ht="24" customHeight="1" thickBot="1">
      <c r="A17" s="42" t="s">
        <v>6</v>
      </c>
      <c r="B17" s="43">
        <f>B11-B16</f>
        <v>-41466.330000000016</v>
      </c>
      <c r="C17" s="43">
        <f>C11-C16</f>
        <v>-42266.839999999967</v>
      </c>
      <c r="D17" s="43">
        <f>D11-D16</f>
        <v>222034.05</v>
      </c>
      <c r="E17" s="43">
        <f>E11-E16</f>
        <v>1980.5200000004843</v>
      </c>
      <c r="F17" s="43">
        <f>F11-F16</f>
        <v>128.15</v>
      </c>
      <c r="G17" s="43">
        <f t="shared" ref="G17:J17" si="1">G11-G16</f>
        <v>0</v>
      </c>
      <c r="H17" s="43">
        <f>H11-H16</f>
        <v>609.52000000000044</v>
      </c>
      <c r="I17" s="44">
        <f t="shared" si="1"/>
        <v>1580.99</v>
      </c>
      <c r="J17" s="44">
        <f t="shared" si="1"/>
        <v>0</v>
      </c>
      <c r="K17" s="45">
        <f t="shared" si="0"/>
        <v>142600.06000000046</v>
      </c>
    </row>
    <row r="18" spans="1:11" ht="31.5" customHeight="1" thickBot="1">
      <c r="A18" s="65" t="s">
        <v>22</v>
      </c>
      <c r="B18" s="66"/>
      <c r="C18" s="66"/>
      <c r="D18" s="66"/>
      <c r="E18" s="66"/>
      <c r="F18" s="66"/>
      <c r="G18" s="66"/>
      <c r="H18" s="66"/>
      <c r="I18" s="66"/>
      <c r="J18" s="67"/>
      <c r="K18" s="46">
        <v>-82210.67</v>
      </c>
    </row>
    <row r="19" spans="1:11" ht="18.75" thickBot="1">
      <c r="A19" s="48" t="s">
        <v>23</v>
      </c>
      <c r="B19" s="49"/>
      <c r="C19" s="49"/>
      <c r="D19" s="49"/>
      <c r="E19" s="49"/>
      <c r="F19" s="49"/>
      <c r="G19" s="49"/>
      <c r="H19" s="49"/>
      <c r="I19" s="49"/>
      <c r="J19" s="50"/>
      <c r="K19" s="47">
        <f>K18+K17</f>
        <v>60389.390000000465</v>
      </c>
    </row>
    <row r="20" spans="1:11" ht="18">
      <c r="A20" s="19"/>
      <c r="B20" s="10"/>
      <c r="C20" s="10"/>
      <c r="D20" s="10"/>
      <c r="E20" s="10"/>
      <c r="F20" s="3"/>
      <c r="G20" s="3"/>
      <c r="H20" s="3"/>
      <c r="I20" s="38"/>
      <c r="J20" s="38"/>
      <c r="K20" s="20"/>
    </row>
    <row r="21" spans="1:11" ht="18">
      <c r="A21" s="21" t="s">
        <v>7</v>
      </c>
      <c r="B21" s="14"/>
      <c r="C21" s="14"/>
      <c r="D21" s="22"/>
      <c r="E21" s="11"/>
      <c r="F21" s="4"/>
      <c r="G21" s="4"/>
      <c r="H21" s="4"/>
      <c r="I21" s="4"/>
      <c r="J21" s="4"/>
      <c r="K21" s="4"/>
    </row>
    <row r="22" spans="1:11" ht="18">
      <c r="A22" s="23"/>
      <c r="B22" s="14"/>
      <c r="C22" s="14"/>
      <c r="D22" s="24"/>
      <c r="E22" s="12" t="s">
        <v>1</v>
      </c>
      <c r="F22" s="5"/>
      <c r="G22" s="5"/>
      <c r="H22" s="5"/>
      <c r="I22" s="5"/>
      <c r="J22" s="5"/>
      <c r="K22" s="5"/>
    </row>
    <row r="23" spans="1:11" ht="18.75">
      <c r="A23" s="25" t="s">
        <v>14</v>
      </c>
      <c r="B23" s="13"/>
      <c r="C23" s="13"/>
      <c r="D23" s="13"/>
      <c r="E23" s="13"/>
      <c r="F23" s="6"/>
      <c r="G23" s="6"/>
      <c r="H23" s="6"/>
      <c r="I23" s="6"/>
      <c r="J23" s="6"/>
      <c r="K23" s="26"/>
    </row>
    <row r="24" spans="1:11" ht="18">
      <c r="A24" s="14"/>
      <c r="B24" s="14"/>
      <c r="C24" s="14"/>
      <c r="D24" s="14"/>
      <c r="E24" s="14"/>
      <c r="F24" s="7"/>
      <c r="G24" s="7"/>
      <c r="H24" s="7"/>
      <c r="I24" s="7"/>
      <c r="J24" s="7"/>
      <c r="K24" s="7"/>
    </row>
    <row r="25" spans="1:11" ht="18.75">
      <c r="A25" s="15"/>
      <c r="B25" s="15"/>
      <c r="C25" s="15"/>
      <c r="D25" s="15"/>
      <c r="E25" s="15"/>
    </row>
  </sheetData>
  <mergeCells count="15">
    <mergeCell ref="A19:J19"/>
    <mergeCell ref="A3:C3"/>
    <mergeCell ref="B8:K8"/>
    <mergeCell ref="A6:K6"/>
    <mergeCell ref="B9:B10"/>
    <mergeCell ref="D9:D10"/>
    <mergeCell ref="E9:E10"/>
    <mergeCell ref="G9:G10"/>
    <mergeCell ref="K9:K10"/>
    <mergeCell ref="C9:C10"/>
    <mergeCell ref="F9:F10"/>
    <mergeCell ref="H9:H10"/>
    <mergeCell ref="I9:I10"/>
    <mergeCell ref="J9:J10"/>
    <mergeCell ref="A18:J18"/>
  </mergeCells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Utvrđivanje rezultata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2018-04-11T11:08:30Z</cp:lastPrinted>
  <dcterms:created xsi:type="dcterms:W3CDTF">2013-09-12T11:30:46Z</dcterms:created>
  <dcterms:modified xsi:type="dcterms:W3CDTF">2020-05-11T09:39:11Z</dcterms:modified>
</cp:coreProperties>
</file>