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Četvrto tromjesečje 2018.godine" sheetId="1" r:id="rId1"/>
  </sheets>
  <calcPr calcId="125725"/>
</workbook>
</file>

<file path=xl/calcChain.xml><?xml version="1.0" encoding="utf-8"?>
<calcChain xmlns="http://schemas.openxmlformats.org/spreadsheetml/2006/main">
  <c r="C100" i="1"/>
  <c r="C94"/>
  <c r="N63"/>
  <c r="C88"/>
  <c r="C26"/>
  <c r="C82"/>
  <c r="C64"/>
  <c r="C58"/>
  <c r="C51"/>
  <c r="C50"/>
  <c r="C49"/>
  <c r="C40"/>
  <c r="C33"/>
  <c r="C23"/>
  <c r="C25"/>
  <c r="C24"/>
  <c r="H75"/>
  <c r="C76" s="1"/>
  <c r="C52" l="1"/>
  <c r="C27"/>
  <c r="D69"/>
  <c r="C70" s="1"/>
</calcChain>
</file>

<file path=xl/sharedStrings.xml><?xml version="1.0" encoding="utf-8"?>
<sst xmlns="http://schemas.openxmlformats.org/spreadsheetml/2006/main" count="231" uniqueCount="71">
  <si>
    <t>GLAZBENA ŠKOLA JOSIPA RUNJANINA</t>
  </si>
  <si>
    <t>ISTARSKA 3, VINKOVCI</t>
  </si>
  <si>
    <t>OIB: 68922654649</t>
  </si>
  <si>
    <t>Plaća</t>
  </si>
  <si>
    <t>Mjesec</t>
  </si>
  <si>
    <t>Redovni zaposlenici</t>
  </si>
  <si>
    <t>Vanjski suradnici</t>
  </si>
  <si>
    <t>Doprinos invalida</t>
  </si>
  <si>
    <t>Regres</t>
  </si>
  <si>
    <t>Otpremina</t>
  </si>
  <si>
    <t>UKUPNO</t>
  </si>
  <si>
    <t>DRŽAVNI PRORAČUN (63612)</t>
  </si>
  <si>
    <t>VSŽ NENADLEŽNI PRORAČUN (636131)</t>
  </si>
  <si>
    <t>Prijevoz</t>
  </si>
  <si>
    <t>KAMATE NA DEPOZITE PO VIĐENJU (64132)</t>
  </si>
  <si>
    <t>Kamate</t>
  </si>
  <si>
    <t>Pasivna kamata</t>
  </si>
  <si>
    <t>Interna kamata</t>
  </si>
  <si>
    <t>671112-Grad</t>
  </si>
  <si>
    <t xml:space="preserve">      (Darko Domaćinović)</t>
  </si>
  <si>
    <t xml:space="preserve">      ________________________</t>
  </si>
  <si>
    <t>prosinac 2017.</t>
  </si>
  <si>
    <t xml:space="preserve">siječanj 2018. </t>
  </si>
  <si>
    <t>veljača 2018.</t>
  </si>
  <si>
    <t xml:space="preserve">ožujak 2018. </t>
  </si>
  <si>
    <t>671111-decentralizirani</t>
  </si>
  <si>
    <t>67121-nefinancijska imovina</t>
  </si>
  <si>
    <t xml:space="preserve">PRIHODI IZ NADLEŽNOG PRORAČUNA (GRAD VINKOVCI) </t>
  </si>
  <si>
    <t>TEKUĆE DONACIJE OD NEPROFITNIH ORGANIZACIJA (66312)</t>
  </si>
  <si>
    <t>Donacija Rotary</t>
  </si>
  <si>
    <t>HRVATSKI ZAVOD ZA ZAPOŠLJAVANJE (63414)</t>
  </si>
  <si>
    <t>Stručno osposobljavanje</t>
  </si>
  <si>
    <t>Nagrade</t>
  </si>
  <si>
    <t>Potpore-novorođeno dijete</t>
  </si>
  <si>
    <t>ožujak 2018.</t>
  </si>
  <si>
    <t>travanj 2018.</t>
  </si>
  <si>
    <t>svibanj 2018.</t>
  </si>
  <si>
    <t>lipanj 2018.</t>
  </si>
  <si>
    <t>OSTALI PRIHODI (68311)</t>
  </si>
  <si>
    <t>Dodatni prihod</t>
  </si>
  <si>
    <t>ENC uređaj + ovrha roditelja</t>
  </si>
  <si>
    <t>VINKOVCI, 01.01.2018. - 31. 12. 2018. godina</t>
  </si>
  <si>
    <t>PRIHODI PRORAČUNA - ČETVRTI KVARTAL</t>
  </si>
  <si>
    <t>Plaća 12/2017-11/2018</t>
  </si>
  <si>
    <t>Vanjski suradnici 12/2017-11/2018</t>
  </si>
  <si>
    <t>Doprinos invalida 12/2017-11/2018</t>
  </si>
  <si>
    <t xml:space="preserve">lipanj 2018. </t>
  </si>
  <si>
    <t>srpanj 2018.</t>
  </si>
  <si>
    <t>kolovoz 2018.</t>
  </si>
  <si>
    <t>rujan 2018.</t>
  </si>
  <si>
    <t>listopad 2018.</t>
  </si>
  <si>
    <t>studeni 2018.</t>
  </si>
  <si>
    <t>prosinac 2018. (K)</t>
  </si>
  <si>
    <t>prosinac 2018.</t>
  </si>
  <si>
    <t>Režije, kupnja glazbenih instrumenata</t>
  </si>
  <si>
    <t>Donacije</t>
  </si>
  <si>
    <t>SOR</t>
  </si>
  <si>
    <t>Lektira</t>
  </si>
  <si>
    <t>Nabava nota (knjige za knjižnicu)</t>
  </si>
  <si>
    <t>Dar za Svetog Nikolu</t>
  </si>
  <si>
    <t>Nagrade za mentorstvo</t>
  </si>
  <si>
    <t>Regres+otpremnina+jubilarna+novorođeno dijete+dar djeci+mentorstvo</t>
  </si>
  <si>
    <t>Božićnica</t>
  </si>
  <si>
    <t>TEKUĆE DONACIJE OD TRGOVAČKIH DRUŠTAVA (66313)</t>
  </si>
  <si>
    <t>Jubilarna nagrada i naknada za smrtni slučaj</t>
  </si>
  <si>
    <t>SUFINANCIRANJE CIJENE USLUGE, PARTICIPACIJE I SLIČNO (65264)</t>
  </si>
  <si>
    <t>Školarina</t>
  </si>
  <si>
    <t>Participacija roditelja za školarinu</t>
  </si>
  <si>
    <t>Najam instrumenata</t>
  </si>
  <si>
    <t>Usluga</t>
  </si>
  <si>
    <t>PRIHODI OD PRUŽENIH USLUGA (66151)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</si>
</sst>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#,##0.00\ _k_n"/>
  </numFmts>
  <fonts count="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BF9A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B7B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3" fillId="0" borderId="0" xfId="0" applyFont="1"/>
    <xf numFmtId="165" fontId="3" fillId="0" borderId="1" xfId="0" applyNumberFormat="1" applyFont="1" applyBorder="1" applyAlignment="1">
      <alignment vertical="top"/>
    </xf>
    <xf numFmtId="0" fontId="3" fillId="0" borderId="0" xfId="0" applyFont="1" applyBorder="1"/>
    <xf numFmtId="165" fontId="3" fillId="0" borderId="0" xfId="0" applyNumberFormat="1" applyFont="1" applyBorder="1" applyAlignment="1">
      <alignment vertical="top"/>
    </xf>
    <xf numFmtId="0" fontId="3" fillId="0" borderId="3" xfId="0" applyFont="1" applyBorder="1" applyAlignment="1">
      <alignment wrapText="1"/>
    </xf>
    <xf numFmtId="165" fontId="3" fillId="0" borderId="4" xfId="0" applyNumberFormat="1" applyFont="1" applyBorder="1"/>
    <xf numFmtId="0" fontId="3" fillId="0" borderId="1" xfId="0" applyFont="1" applyBorder="1" applyAlignment="1">
      <alignment wrapText="1"/>
    </xf>
    <xf numFmtId="165" fontId="3" fillId="0" borderId="6" xfId="0" applyNumberFormat="1" applyFont="1" applyBorder="1"/>
    <xf numFmtId="0" fontId="3" fillId="0" borderId="1" xfId="0" applyFont="1" applyBorder="1" applyAlignment="1">
      <alignment horizontal="left" wrapText="1"/>
    </xf>
    <xf numFmtId="165" fontId="3" fillId="0" borderId="11" xfId="0" applyNumberFormat="1" applyFont="1" applyBorder="1"/>
    <xf numFmtId="165" fontId="3" fillId="0" borderId="12" xfId="0" applyNumberFormat="1" applyFont="1" applyBorder="1"/>
    <xf numFmtId="165" fontId="3" fillId="0" borderId="1" xfId="0" applyNumberFormat="1" applyFont="1" applyBorder="1"/>
    <xf numFmtId="0" fontId="3" fillId="0" borderId="17" xfId="0" applyFont="1" applyBorder="1" applyAlignment="1">
      <alignment wrapText="1"/>
    </xf>
    <xf numFmtId="165" fontId="3" fillId="0" borderId="18" xfId="0" applyNumberFormat="1" applyFont="1" applyBorder="1"/>
    <xf numFmtId="165" fontId="3" fillId="0" borderId="22" xfId="0" applyNumberFormat="1" applyFont="1" applyBorder="1"/>
    <xf numFmtId="0" fontId="2" fillId="0" borderId="0" xfId="0" applyFont="1" applyBorder="1"/>
    <xf numFmtId="165" fontId="2" fillId="0" borderId="0" xfId="0" applyNumberFormat="1" applyFont="1" applyBorder="1" applyAlignment="1">
      <alignment horizontal="center"/>
    </xf>
    <xf numFmtId="0" fontId="3" fillId="0" borderId="29" xfId="0" applyFont="1" applyBorder="1"/>
    <xf numFmtId="0" fontId="3" fillId="0" borderId="15" xfId="0" applyFont="1" applyBorder="1"/>
    <xf numFmtId="165" fontId="3" fillId="0" borderId="8" xfId="0" applyNumberFormat="1" applyFont="1" applyBorder="1"/>
    <xf numFmtId="165" fontId="3" fillId="0" borderId="9" xfId="0" applyNumberFormat="1" applyFont="1" applyBorder="1"/>
    <xf numFmtId="165" fontId="3" fillId="0" borderId="21" xfId="0" applyNumberFormat="1" applyFont="1" applyBorder="1" applyAlignment="1">
      <alignment horizontal="center"/>
    </xf>
    <xf numFmtId="165" fontId="3" fillId="0" borderId="3" xfId="0" applyNumberFormat="1" applyFont="1" applyBorder="1"/>
    <xf numFmtId="165" fontId="3" fillId="0" borderId="36" xfId="0" applyNumberFormat="1" applyFont="1" applyBorder="1" applyAlignment="1">
      <alignment horizontal="center"/>
    </xf>
    <xf numFmtId="165" fontId="3" fillId="0" borderId="37" xfId="0" applyNumberFormat="1" applyFont="1" applyBorder="1"/>
    <xf numFmtId="0" fontId="3" fillId="0" borderId="39" xfId="0" applyFont="1" applyBorder="1" applyAlignment="1">
      <alignment horizontal="left" vertical="center"/>
    </xf>
    <xf numFmtId="0" fontId="3" fillId="0" borderId="32" xfId="0" applyFont="1" applyBorder="1" applyAlignment="1">
      <alignment horizontal="left"/>
    </xf>
    <xf numFmtId="165" fontId="3" fillId="0" borderId="23" xfId="0" applyNumberFormat="1" applyFont="1" applyBorder="1"/>
    <xf numFmtId="164" fontId="2" fillId="2" borderId="19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165" fontId="2" fillId="4" borderId="20" xfId="0" applyNumberFormat="1" applyFont="1" applyFill="1" applyBorder="1"/>
    <xf numFmtId="0" fontId="2" fillId="4" borderId="19" xfId="0" applyFont="1" applyFill="1" applyBorder="1"/>
    <xf numFmtId="0" fontId="2" fillId="5" borderId="24" xfId="0" applyFont="1" applyFill="1" applyBorder="1"/>
    <xf numFmtId="0" fontId="2" fillId="7" borderId="24" xfId="0" applyFont="1" applyFill="1" applyBorder="1"/>
    <xf numFmtId="0" fontId="2" fillId="9" borderId="24" xfId="0" applyFont="1" applyFill="1" applyBorder="1"/>
    <xf numFmtId="0" fontId="2" fillId="6" borderId="24" xfId="0" applyFont="1" applyFill="1" applyBorder="1"/>
    <xf numFmtId="0" fontId="2" fillId="10" borderId="24" xfId="0" applyFont="1" applyFill="1" applyBorder="1"/>
    <xf numFmtId="0" fontId="2" fillId="11" borderId="24" xfId="0" applyFont="1" applyFill="1" applyBorder="1"/>
    <xf numFmtId="0" fontId="2" fillId="8" borderId="42" xfId="0" applyFont="1" applyFill="1" applyBorder="1" applyAlignment="1">
      <alignment horizontal="left"/>
    </xf>
    <xf numFmtId="165" fontId="3" fillId="0" borderId="38" xfId="0" applyNumberFormat="1" applyFont="1" applyBorder="1"/>
    <xf numFmtId="0" fontId="2" fillId="0" borderId="0" xfId="0" applyFont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3" fillId="2" borderId="14" xfId="0" applyFont="1" applyFill="1" applyBorder="1"/>
    <xf numFmtId="0" fontId="3" fillId="2" borderId="15" xfId="0" applyFont="1" applyFill="1" applyBorder="1"/>
    <xf numFmtId="17" fontId="2" fillId="2" borderId="28" xfId="0" applyNumberFormat="1" applyFont="1" applyFill="1" applyBorder="1" applyAlignment="1">
      <alignment horizontal="center"/>
    </xf>
    <xf numFmtId="0" fontId="3" fillId="0" borderId="31" xfId="0" applyFont="1" applyBorder="1"/>
    <xf numFmtId="0" fontId="3" fillId="0" borderId="43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24" xfId="0" applyFont="1" applyBorder="1"/>
    <xf numFmtId="0" fontId="3" fillId="0" borderId="2" xfId="0" applyFont="1" applyBorder="1"/>
    <xf numFmtId="0" fontId="3" fillId="0" borderId="27" xfId="0" applyFont="1" applyBorder="1"/>
    <xf numFmtId="0" fontId="3" fillId="0" borderId="41" xfId="0" applyFont="1" applyBorder="1"/>
    <xf numFmtId="165" fontId="3" fillId="0" borderId="3" xfId="0" applyNumberFormat="1" applyFont="1" applyBorder="1" applyAlignment="1">
      <alignment vertical="top"/>
    </xf>
    <xf numFmtId="164" fontId="2" fillId="2" borderId="36" xfId="0" applyNumberFormat="1" applyFont="1" applyFill="1" applyBorder="1" applyAlignment="1">
      <alignment horizontal="center" vertical="center"/>
    </xf>
    <xf numFmtId="164" fontId="2" fillId="2" borderId="37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17" fontId="2" fillId="2" borderId="37" xfId="0" applyNumberFormat="1" applyFont="1" applyFill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2" fillId="2" borderId="41" xfId="0" applyNumberFormat="1" applyFont="1" applyFill="1" applyBorder="1" applyAlignment="1">
      <alignment horizontal="center" vertical="center"/>
    </xf>
    <xf numFmtId="164" fontId="2" fillId="2" borderId="44" xfId="0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17" fontId="2" fillId="2" borderId="44" xfId="0" applyNumberFormat="1" applyFont="1" applyFill="1" applyBorder="1" applyAlignment="1">
      <alignment horizont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right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3" fillId="0" borderId="3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165" fontId="3" fillId="0" borderId="5" xfId="0" applyNumberFormat="1" applyFont="1" applyBorder="1"/>
    <xf numFmtId="17" fontId="2" fillId="2" borderId="22" xfId="0" applyNumberFormat="1" applyFont="1" applyFill="1" applyBorder="1" applyAlignment="1">
      <alignment horizontal="center"/>
    </xf>
    <xf numFmtId="165" fontId="3" fillId="0" borderId="10" xfId="0" applyNumberFormat="1" applyFont="1" applyBorder="1"/>
    <xf numFmtId="165" fontId="3" fillId="0" borderId="10" xfId="0" applyNumberFormat="1" applyFont="1" applyBorder="1" applyAlignment="1">
      <alignment horizontal="center"/>
    </xf>
    <xf numFmtId="165" fontId="3" fillId="0" borderId="37" xfId="0" applyNumberFormat="1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/>
    <xf numFmtId="0" fontId="2" fillId="12" borderId="24" xfId="0" applyFont="1" applyFill="1" applyBorder="1"/>
    <xf numFmtId="0" fontId="6" fillId="0" borderId="0" xfId="0" applyFont="1"/>
    <xf numFmtId="0" fontId="5" fillId="0" borderId="0" xfId="0" applyFont="1"/>
    <xf numFmtId="0" fontId="3" fillId="3" borderId="43" xfId="0" applyFont="1" applyFill="1" applyBorder="1"/>
    <xf numFmtId="0" fontId="3" fillId="3" borderId="5" xfId="0" applyFont="1" applyFill="1" applyBorder="1"/>
    <xf numFmtId="165" fontId="3" fillId="3" borderId="1" xfId="0" applyNumberFormat="1" applyFont="1" applyFill="1" applyBorder="1" applyAlignment="1">
      <alignment vertical="top"/>
    </xf>
    <xf numFmtId="165" fontId="3" fillId="3" borderId="1" xfId="0" applyNumberFormat="1" applyFont="1" applyFill="1" applyBorder="1"/>
    <xf numFmtId="165" fontId="3" fillId="3" borderId="6" xfId="0" applyNumberFormat="1" applyFont="1" applyFill="1" applyBorder="1"/>
    <xf numFmtId="0" fontId="3" fillId="3" borderId="35" xfId="0" applyFont="1" applyFill="1" applyBorder="1"/>
    <xf numFmtId="0" fontId="3" fillId="3" borderId="0" xfId="0" applyFont="1" applyFill="1" applyBorder="1"/>
    <xf numFmtId="0" fontId="3" fillId="3" borderId="7" xfId="0" applyFont="1" applyFill="1" applyBorder="1"/>
    <xf numFmtId="165" fontId="3" fillId="3" borderId="8" xfId="0" applyNumberFormat="1" applyFont="1" applyFill="1" applyBorder="1" applyAlignment="1">
      <alignment vertical="top"/>
    </xf>
    <xf numFmtId="165" fontId="3" fillId="3" borderId="8" xfId="0" applyNumberFormat="1" applyFont="1" applyFill="1" applyBorder="1"/>
    <xf numFmtId="165" fontId="3" fillId="3" borderId="9" xfId="0" applyNumberFormat="1" applyFont="1" applyFill="1" applyBorder="1"/>
    <xf numFmtId="0" fontId="2" fillId="13" borderId="24" xfId="0" applyFont="1" applyFill="1" applyBorder="1"/>
    <xf numFmtId="165" fontId="3" fillId="0" borderId="0" xfId="0" applyNumberFormat="1" applyFont="1"/>
    <xf numFmtId="0" fontId="3" fillId="3" borderId="5" xfId="0" applyFont="1" applyFill="1" applyBorder="1" applyAlignment="1">
      <alignment horizontal="left" wrapText="1"/>
    </xf>
    <xf numFmtId="0" fontId="2" fillId="14" borderId="24" xfId="0" applyFont="1" applyFill="1" applyBorder="1"/>
    <xf numFmtId="0" fontId="3" fillId="7" borderId="0" xfId="0" applyFont="1" applyFill="1"/>
    <xf numFmtId="0" fontId="2" fillId="15" borderId="24" xfId="0" applyFont="1" applyFill="1" applyBorder="1"/>
    <xf numFmtId="0" fontId="2" fillId="2" borderId="3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165" fontId="2" fillId="13" borderId="19" xfId="0" applyNumberFormat="1" applyFont="1" applyFill="1" applyBorder="1" applyAlignment="1">
      <alignment horizontal="center"/>
    </xf>
    <xf numFmtId="165" fontId="2" fillId="13" borderId="28" xfId="0" applyNumberFormat="1" applyFont="1" applyFill="1" applyBorder="1" applyAlignment="1">
      <alignment horizontal="center"/>
    </xf>
    <xf numFmtId="165" fontId="2" fillId="13" borderId="20" xfId="0" applyNumberFormat="1" applyFont="1" applyFill="1" applyBorder="1" applyAlignment="1">
      <alignment horizontal="center"/>
    </xf>
    <xf numFmtId="165" fontId="2" fillId="11" borderId="19" xfId="0" applyNumberFormat="1" applyFont="1" applyFill="1" applyBorder="1" applyAlignment="1">
      <alignment horizontal="center"/>
    </xf>
    <xf numFmtId="165" fontId="2" fillId="11" borderId="28" xfId="0" applyNumberFormat="1" applyFont="1" applyFill="1" applyBorder="1" applyAlignment="1">
      <alignment horizontal="center"/>
    </xf>
    <xf numFmtId="165" fontId="2" fillId="11" borderId="20" xfId="0" applyNumberFormat="1" applyFont="1" applyFill="1" applyBorder="1" applyAlignment="1">
      <alignment horizontal="center"/>
    </xf>
    <xf numFmtId="165" fontId="2" fillId="12" borderId="19" xfId="0" applyNumberFormat="1" applyFont="1" applyFill="1" applyBorder="1" applyAlignment="1">
      <alignment horizontal="center"/>
    </xf>
    <xf numFmtId="165" fontId="2" fillId="12" borderId="28" xfId="0" applyNumberFormat="1" applyFont="1" applyFill="1" applyBorder="1" applyAlignment="1">
      <alignment horizontal="center"/>
    </xf>
    <xf numFmtId="165" fontId="2" fillId="12" borderId="20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5" fontId="2" fillId="10" borderId="19" xfId="0" applyNumberFormat="1" applyFont="1" applyFill="1" applyBorder="1" applyAlignment="1">
      <alignment horizontal="center"/>
    </xf>
    <xf numFmtId="165" fontId="2" fillId="10" borderId="28" xfId="0" applyNumberFormat="1" applyFont="1" applyFill="1" applyBorder="1" applyAlignment="1">
      <alignment horizontal="center"/>
    </xf>
    <xf numFmtId="165" fontId="2" fillId="10" borderId="20" xfId="0" applyNumberFormat="1" applyFont="1" applyFill="1" applyBorder="1" applyAlignment="1">
      <alignment horizontal="center"/>
    </xf>
    <xf numFmtId="165" fontId="2" fillId="9" borderId="7" xfId="0" applyNumberFormat="1" applyFont="1" applyFill="1" applyBorder="1" applyAlignment="1">
      <alignment horizontal="center"/>
    </xf>
    <xf numFmtId="165" fontId="2" fillId="9" borderId="8" xfId="0" applyNumberFormat="1" applyFont="1" applyFill="1" applyBorder="1" applyAlignment="1">
      <alignment horizontal="center"/>
    </xf>
    <xf numFmtId="165" fontId="2" fillId="9" borderId="9" xfId="0" applyNumberFormat="1" applyFont="1" applyFill="1" applyBorder="1" applyAlignment="1">
      <alignment horizontal="center"/>
    </xf>
    <xf numFmtId="4" fontId="2" fillId="8" borderId="19" xfId="0" applyNumberFormat="1" applyFont="1" applyFill="1" applyBorder="1" applyAlignment="1">
      <alignment horizontal="center"/>
    </xf>
    <xf numFmtId="4" fontId="2" fillId="8" borderId="28" xfId="0" applyNumberFormat="1" applyFont="1" applyFill="1" applyBorder="1" applyAlignment="1">
      <alignment horizontal="center"/>
    </xf>
    <xf numFmtId="4" fontId="2" fillId="8" borderId="20" xfId="0" applyNumberFormat="1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5" fontId="3" fillId="3" borderId="27" xfId="0" applyNumberFormat="1" applyFont="1" applyFill="1" applyBorder="1" applyAlignment="1">
      <alignment horizontal="center"/>
    </xf>
    <xf numFmtId="165" fontId="3" fillId="3" borderId="17" xfId="0" applyNumberFormat="1" applyFont="1" applyFill="1" applyBorder="1" applyAlignment="1">
      <alignment horizontal="center"/>
    </xf>
    <xf numFmtId="165" fontId="3" fillId="3" borderId="18" xfId="0" applyNumberFormat="1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165" fontId="2" fillId="15" borderId="19" xfId="0" applyNumberFormat="1" applyFont="1" applyFill="1" applyBorder="1" applyAlignment="1">
      <alignment horizontal="center"/>
    </xf>
    <xf numFmtId="165" fontId="2" fillId="15" borderId="28" xfId="0" applyNumberFormat="1" applyFont="1" applyFill="1" applyBorder="1" applyAlignment="1">
      <alignment horizontal="center"/>
    </xf>
    <xf numFmtId="165" fontId="2" fillId="15" borderId="20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165" fontId="2" fillId="7" borderId="41" xfId="0" applyNumberFormat="1" applyFont="1" applyFill="1" applyBorder="1" applyAlignment="1">
      <alignment horizontal="center"/>
    </xf>
    <xf numFmtId="165" fontId="2" fillId="7" borderId="44" xfId="0" applyNumberFormat="1" applyFont="1" applyFill="1" applyBorder="1" applyAlignment="1">
      <alignment horizontal="center"/>
    </xf>
    <xf numFmtId="165" fontId="2" fillId="7" borderId="45" xfId="0" applyNumberFormat="1" applyFont="1" applyFill="1" applyBorder="1" applyAlignment="1">
      <alignment horizontal="center"/>
    </xf>
    <xf numFmtId="165" fontId="2" fillId="5" borderId="24" xfId="0" applyNumberFormat="1" applyFont="1" applyFill="1" applyBorder="1" applyAlignment="1">
      <alignment horizontal="center"/>
    </xf>
    <xf numFmtId="165" fontId="2" fillId="5" borderId="25" xfId="0" applyNumberFormat="1" applyFont="1" applyFill="1" applyBorder="1" applyAlignment="1">
      <alignment horizontal="center"/>
    </xf>
    <xf numFmtId="165" fontId="2" fillId="5" borderId="26" xfId="0" applyNumberFormat="1" applyFont="1" applyFill="1" applyBorder="1" applyAlignment="1">
      <alignment horizontal="center"/>
    </xf>
    <xf numFmtId="165" fontId="2" fillId="6" borderId="7" xfId="0" applyNumberFormat="1" applyFont="1" applyFill="1" applyBorder="1" applyAlignment="1">
      <alignment horizontal="center"/>
    </xf>
    <xf numFmtId="165" fontId="2" fillId="6" borderId="8" xfId="0" applyNumberFormat="1" applyFont="1" applyFill="1" applyBorder="1" applyAlignment="1">
      <alignment horizontal="center"/>
    </xf>
    <xf numFmtId="165" fontId="2" fillId="6" borderId="9" xfId="0" applyNumberFormat="1" applyFont="1" applyFill="1" applyBorder="1" applyAlignment="1">
      <alignment horizontal="center"/>
    </xf>
    <xf numFmtId="165" fontId="2" fillId="14" borderId="19" xfId="0" applyNumberFormat="1" applyFont="1" applyFill="1" applyBorder="1" applyAlignment="1">
      <alignment horizontal="center"/>
    </xf>
    <xf numFmtId="165" fontId="2" fillId="14" borderId="28" xfId="0" applyNumberFormat="1" applyFont="1" applyFill="1" applyBorder="1" applyAlignment="1">
      <alignment horizontal="center"/>
    </xf>
    <xf numFmtId="165" fontId="2" fillId="14" borderId="20" xfId="0" applyNumberFormat="1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8" borderId="40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2" fillId="7" borderId="40" xfId="0" applyFont="1" applyFill="1" applyBorder="1" applyAlignment="1">
      <alignment horizontal="center"/>
    </xf>
    <xf numFmtId="0" fontId="2" fillId="9" borderId="40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2" fillId="10" borderId="40" xfId="0" applyFont="1" applyFill="1" applyBorder="1" applyAlignment="1">
      <alignment horizontal="center"/>
    </xf>
    <xf numFmtId="0" fontId="2" fillId="11" borderId="40" xfId="0" applyFont="1" applyFill="1" applyBorder="1" applyAlignment="1">
      <alignment horizontal="center"/>
    </xf>
    <xf numFmtId="0" fontId="2" fillId="12" borderId="40" xfId="0" applyFont="1" applyFill="1" applyBorder="1" applyAlignment="1">
      <alignment horizontal="center"/>
    </xf>
    <xf numFmtId="0" fontId="2" fillId="13" borderId="40" xfId="0" applyFont="1" applyFill="1" applyBorder="1" applyAlignment="1">
      <alignment horizontal="center"/>
    </xf>
    <xf numFmtId="0" fontId="2" fillId="15" borderId="40" xfId="0" applyFont="1" applyFill="1" applyBorder="1" applyAlignment="1">
      <alignment horizontal="center"/>
    </xf>
    <xf numFmtId="0" fontId="2" fillId="14" borderId="40" xfId="0" applyFont="1" applyFill="1" applyBorder="1" applyAlignment="1">
      <alignment horizontal="center"/>
    </xf>
  </cellXfs>
  <cellStyles count="2">
    <cellStyle name="Normal" xfId="0" builtinId="0"/>
    <cellStyle name="Obično_OTPIS SITNOG INVENTARA" xfId="1"/>
  </cellStyles>
  <dxfs count="0"/>
  <tableStyles count="0" defaultTableStyle="TableStyleMedium2" defaultPivotStyle="PivotStyleLight16"/>
  <colors>
    <mruColors>
      <color rgb="FFFFB7B9"/>
      <color rgb="FFFF7C80"/>
      <color rgb="FFBAF4CD"/>
      <color rgb="FFFFCCFF"/>
      <color rgb="FFFF99FF"/>
      <color rgb="FFFF99CC"/>
      <color rgb="FFCBF9A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O107"/>
  <sheetViews>
    <sheetView tabSelected="1" topLeftCell="C82" workbookViewId="0">
      <selection activeCell="K104" sqref="K104"/>
    </sheetView>
  </sheetViews>
  <sheetFormatPr defaultRowHeight="15.75"/>
  <cols>
    <col min="1" max="1" width="6.85546875" style="1" hidden="1" customWidth="1"/>
    <col min="2" max="2" width="30.28515625" style="1" customWidth="1"/>
    <col min="3" max="3" width="16.42578125" style="1" customWidth="1"/>
    <col min="4" max="4" width="15.85546875" style="1" customWidth="1"/>
    <col min="5" max="5" width="16.28515625" style="1" customWidth="1"/>
    <col min="6" max="6" width="16.42578125" style="1" customWidth="1"/>
    <col min="7" max="7" width="14.7109375" style="1" customWidth="1"/>
    <col min="8" max="8" width="15" style="1" customWidth="1"/>
    <col min="9" max="9" width="18.28515625" style="1" customWidth="1"/>
    <col min="10" max="10" width="17.5703125" style="1" customWidth="1"/>
    <col min="11" max="11" width="16.85546875" style="1" customWidth="1"/>
    <col min="12" max="12" width="17" style="1" customWidth="1"/>
    <col min="13" max="13" width="15.7109375" style="1" customWidth="1"/>
    <col min="14" max="14" width="16" style="1" customWidth="1"/>
    <col min="15" max="15" width="18.85546875" style="1" customWidth="1"/>
    <col min="16" max="16384" width="9.140625" style="1"/>
  </cols>
  <sheetData>
    <row r="1" spans="1:15" ht="20.25">
      <c r="B1" s="123" t="s">
        <v>0</v>
      </c>
      <c r="C1" s="123"/>
      <c r="D1" s="123"/>
      <c r="E1" s="123"/>
      <c r="F1" s="123"/>
      <c r="G1" s="123"/>
      <c r="H1" s="123"/>
      <c r="I1" s="123"/>
    </row>
    <row r="2" spans="1:15" ht="20.25">
      <c r="B2" s="90" t="s">
        <v>1</v>
      </c>
      <c r="C2" s="91"/>
      <c r="D2" s="91"/>
      <c r="E2" s="91"/>
      <c r="F2" s="91"/>
      <c r="G2" s="91"/>
      <c r="H2" s="91"/>
      <c r="I2" s="91"/>
    </row>
    <row r="3" spans="1:15" ht="20.25">
      <c r="B3" s="124" t="s">
        <v>2</v>
      </c>
      <c r="C3" s="124"/>
      <c r="D3" s="124"/>
      <c r="E3" s="124"/>
      <c r="F3" s="124"/>
      <c r="G3" s="124"/>
      <c r="H3" s="124"/>
      <c r="I3" s="124"/>
    </row>
    <row r="4" spans="1:15" ht="10.5" customHeight="1">
      <c r="B4" s="90"/>
      <c r="C4" s="90"/>
      <c r="D4" s="90"/>
      <c r="E4" s="90"/>
      <c r="F4" s="90"/>
      <c r="G4" s="90"/>
      <c r="H4" s="90"/>
      <c r="I4" s="90"/>
    </row>
    <row r="5" spans="1:15" ht="20.25">
      <c r="B5" s="124" t="s">
        <v>41</v>
      </c>
      <c r="C5" s="124"/>
      <c r="D5" s="124"/>
      <c r="E5" s="124"/>
      <c r="F5" s="124"/>
      <c r="G5" s="124"/>
      <c r="H5" s="124"/>
      <c r="I5" s="124"/>
    </row>
    <row r="6" spans="1:15" ht="11.25" customHeight="1"/>
    <row r="7" spans="1:15" ht="18.75" customHeight="1">
      <c r="B7" s="127" t="s">
        <v>42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</row>
    <row r="8" spans="1:15" ht="8.25" customHeight="1">
      <c r="B8" s="43"/>
      <c r="C8" s="43"/>
      <c r="D8" s="43"/>
      <c r="E8" s="43"/>
      <c r="F8" s="43"/>
      <c r="G8" s="43"/>
      <c r="H8" s="43"/>
    </row>
    <row r="9" spans="1:15" ht="16.5" thickBot="1">
      <c r="B9" s="163" t="s">
        <v>11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</row>
    <row r="10" spans="1:15" ht="16.5" thickBot="1">
      <c r="A10" s="46"/>
      <c r="B10" s="125" t="s">
        <v>3</v>
      </c>
      <c r="C10" s="111" t="s">
        <v>4</v>
      </c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3"/>
    </row>
    <row r="11" spans="1:15" ht="16.5" thickBot="1">
      <c r="A11" s="47"/>
      <c r="B11" s="126"/>
      <c r="C11" s="58" t="s">
        <v>21</v>
      </c>
      <c r="D11" s="59" t="s">
        <v>22</v>
      </c>
      <c r="E11" s="59" t="s">
        <v>23</v>
      </c>
      <c r="F11" s="59" t="s">
        <v>34</v>
      </c>
      <c r="G11" s="60" t="s">
        <v>35</v>
      </c>
      <c r="H11" s="60" t="s">
        <v>36</v>
      </c>
      <c r="I11" s="60" t="s">
        <v>46</v>
      </c>
      <c r="J11" s="60" t="s">
        <v>47</v>
      </c>
      <c r="K11" s="62" t="s">
        <v>48</v>
      </c>
      <c r="L11" s="60" t="s">
        <v>49</v>
      </c>
      <c r="M11" s="60" t="s">
        <v>50</v>
      </c>
      <c r="N11" s="60" t="s">
        <v>51</v>
      </c>
      <c r="O11" s="61" t="s">
        <v>52</v>
      </c>
    </row>
    <row r="12" spans="1:15">
      <c r="A12" s="49"/>
      <c r="B12" s="54" t="s">
        <v>5</v>
      </c>
      <c r="C12" s="57">
        <v>392879.5</v>
      </c>
      <c r="D12" s="57">
        <v>385142.39</v>
      </c>
      <c r="E12" s="57">
        <v>397538.98</v>
      </c>
      <c r="F12" s="57">
        <v>396498.03</v>
      </c>
      <c r="G12" s="23">
        <v>386393.23</v>
      </c>
      <c r="H12" s="23">
        <v>390083.71</v>
      </c>
      <c r="I12" s="23">
        <v>437721.81</v>
      </c>
      <c r="J12" s="23">
        <v>278503.90000000002</v>
      </c>
      <c r="K12" s="23">
        <v>270779.69</v>
      </c>
      <c r="L12" s="23">
        <v>406279.98</v>
      </c>
      <c r="M12" s="23">
        <v>402839.26</v>
      </c>
      <c r="N12" s="23">
        <v>395110.63</v>
      </c>
      <c r="O12" s="6">
        <v>391609.91</v>
      </c>
    </row>
    <row r="13" spans="1:15">
      <c r="A13" s="50"/>
      <c r="B13" s="44" t="s">
        <v>6</v>
      </c>
      <c r="C13" s="2">
        <v>12645.1</v>
      </c>
      <c r="D13" s="2">
        <v>10165.33</v>
      </c>
      <c r="E13" s="2">
        <v>16307.49</v>
      </c>
      <c r="F13" s="2">
        <v>14688.08</v>
      </c>
      <c r="G13" s="12">
        <v>12220.21</v>
      </c>
      <c r="H13" s="12">
        <v>17113.169999999998</v>
      </c>
      <c r="I13" s="12">
        <v>10615.44</v>
      </c>
      <c r="J13" s="12">
        <v>0</v>
      </c>
      <c r="K13" s="12">
        <v>0</v>
      </c>
      <c r="L13" s="12">
        <v>11014.1</v>
      </c>
      <c r="M13" s="12">
        <v>10620.96</v>
      </c>
      <c r="N13" s="12">
        <v>16725.77</v>
      </c>
      <c r="O13" s="8">
        <v>0</v>
      </c>
    </row>
    <row r="14" spans="1:15">
      <c r="A14" s="50"/>
      <c r="B14" s="44" t="s">
        <v>7</v>
      </c>
      <c r="C14" s="2">
        <v>982.8</v>
      </c>
      <c r="D14" s="2">
        <v>1031.94</v>
      </c>
      <c r="E14" s="2">
        <v>1031.94</v>
      </c>
      <c r="F14" s="2">
        <v>1031.94</v>
      </c>
      <c r="G14" s="12">
        <v>1031.94</v>
      </c>
      <c r="H14" s="12">
        <v>1031.94</v>
      </c>
      <c r="I14" s="12">
        <v>1031.94</v>
      </c>
      <c r="J14" s="12">
        <v>1031.94</v>
      </c>
      <c r="K14" s="12">
        <v>1031.94</v>
      </c>
      <c r="L14" s="12">
        <v>1031.94</v>
      </c>
      <c r="M14" s="12">
        <v>1031.94</v>
      </c>
      <c r="N14" s="12">
        <v>1031.94</v>
      </c>
      <c r="O14" s="8">
        <v>0</v>
      </c>
    </row>
    <row r="15" spans="1:15">
      <c r="A15" s="92"/>
      <c r="B15" s="93" t="s">
        <v>8</v>
      </c>
      <c r="C15" s="94">
        <v>0</v>
      </c>
      <c r="D15" s="94">
        <v>20000</v>
      </c>
      <c r="E15" s="94">
        <v>0</v>
      </c>
      <c r="F15" s="94">
        <v>0</v>
      </c>
      <c r="G15" s="95">
        <v>0</v>
      </c>
      <c r="H15" s="95">
        <v>0</v>
      </c>
      <c r="I15" s="95">
        <v>0</v>
      </c>
      <c r="J15" s="95">
        <v>35000</v>
      </c>
      <c r="K15" s="95">
        <v>0</v>
      </c>
      <c r="L15" s="95">
        <v>0</v>
      </c>
      <c r="M15" s="95">
        <v>0</v>
      </c>
      <c r="N15" s="95">
        <v>0</v>
      </c>
      <c r="O15" s="96">
        <v>0</v>
      </c>
    </row>
    <row r="16" spans="1:15">
      <c r="A16" s="92"/>
      <c r="B16" s="93" t="s">
        <v>9</v>
      </c>
      <c r="C16" s="94">
        <v>0</v>
      </c>
      <c r="D16" s="94">
        <v>0</v>
      </c>
      <c r="E16" s="94">
        <v>0</v>
      </c>
      <c r="F16" s="94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6">
        <v>0</v>
      </c>
    </row>
    <row r="17" spans="1:15" ht="31.5">
      <c r="A17" s="92"/>
      <c r="B17" s="105" t="s">
        <v>64</v>
      </c>
      <c r="C17" s="94">
        <v>0</v>
      </c>
      <c r="D17" s="94">
        <v>0</v>
      </c>
      <c r="E17" s="94">
        <v>0</v>
      </c>
      <c r="F17" s="94">
        <v>0</v>
      </c>
      <c r="G17" s="95">
        <v>0</v>
      </c>
      <c r="H17" s="95">
        <v>0</v>
      </c>
      <c r="I17" s="95">
        <v>0</v>
      </c>
      <c r="J17" s="95">
        <v>0</v>
      </c>
      <c r="K17" s="95">
        <v>7213.7</v>
      </c>
      <c r="L17" s="95">
        <v>0</v>
      </c>
      <c r="M17" s="95">
        <v>10221.32</v>
      </c>
      <c r="N17" s="95">
        <v>15497.08</v>
      </c>
      <c r="O17" s="96">
        <v>0</v>
      </c>
    </row>
    <row r="18" spans="1:15" ht="16.5" thickBot="1">
      <c r="A18" s="97"/>
      <c r="B18" s="93" t="s">
        <v>33</v>
      </c>
      <c r="C18" s="94">
        <v>0</v>
      </c>
      <c r="D18" s="94">
        <v>0</v>
      </c>
      <c r="E18" s="94">
        <v>0</v>
      </c>
      <c r="F18" s="94">
        <v>1663</v>
      </c>
      <c r="G18" s="95">
        <v>0</v>
      </c>
      <c r="H18" s="95">
        <v>0</v>
      </c>
      <c r="I18" s="95">
        <v>0</v>
      </c>
      <c r="J18" s="95">
        <v>0</v>
      </c>
      <c r="K18" s="95">
        <v>1663</v>
      </c>
      <c r="L18" s="95">
        <v>0</v>
      </c>
      <c r="M18" s="95">
        <v>0</v>
      </c>
      <c r="N18" s="95">
        <v>0</v>
      </c>
      <c r="O18" s="96">
        <v>0</v>
      </c>
    </row>
    <row r="19" spans="1:15">
      <c r="A19" s="98"/>
      <c r="B19" s="93" t="s">
        <v>59</v>
      </c>
      <c r="C19" s="94">
        <v>0</v>
      </c>
      <c r="D19" s="94">
        <v>0</v>
      </c>
      <c r="E19" s="94">
        <v>0</v>
      </c>
      <c r="F19" s="94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96">
        <v>5000</v>
      </c>
    </row>
    <row r="20" spans="1:15">
      <c r="A20" s="98"/>
      <c r="B20" s="93" t="s">
        <v>60</v>
      </c>
      <c r="C20" s="94">
        <v>0</v>
      </c>
      <c r="D20" s="94">
        <v>0</v>
      </c>
      <c r="E20" s="94">
        <v>0</v>
      </c>
      <c r="F20" s="94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3888</v>
      </c>
      <c r="N20" s="95">
        <v>0</v>
      </c>
      <c r="O20" s="96">
        <v>3888</v>
      </c>
    </row>
    <row r="21" spans="1:15" ht="16.5" thickBot="1">
      <c r="A21" s="98"/>
      <c r="B21" s="99" t="s">
        <v>62</v>
      </c>
      <c r="C21" s="100">
        <v>0</v>
      </c>
      <c r="D21" s="100">
        <v>0</v>
      </c>
      <c r="E21" s="100">
        <v>0</v>
      </c>
      <c r="F21" s="100">
        <v>0</v>
      </c>
      <c r="G21" s="101">
        <v>0</v>
      </c>
      <c r="H21" s="101">
        <v>0</v>
      </c>
      <c r="I21" s="101">
        <v>0</v>
      </c>
      <c r="J21" s="101">
        <v>0</v>
      </c>
      <c r="K21" s="101">
        <v>0</v>
      </c>
      <c r="L21" s="101">
        <v>0</v>
      </c>
      <c r="M21" s="101">
        <v>0</v>
      </c>
      <c r="N21" s="101">
        <v>0</v>
      </c>
      <c r="O21" s="102">
        <v>53750</v>
      </c>
    </row>
    <row r="22" spans="1:15" ht="24.75" customHeight="1" thickBot="1">
      <c r="B22" s="3"/>
      <c r="C22" s="4"/>
      <c r="D22" s="4"/>
      <c r="E22" s="4"/>
      <c r="F22" s="4"/>
    </row>
    <row r="23" spans="1:15">
      <c r="A23" s="51"/>
      <c r="B23" s="5" t="s">
        <v>43</v>
      </c>
      <c r="C23" s="6">
        <f>C12+D12+E12+F12+G12+H12+I12+J12+K12+L12+M12+N12</f>
        <v>4539771.1100000003</v>
      </c>
      <c r="F23" s="88"/>
    </row>
    <row r="24" spans="1:15" ht="31.5">
      <c r="A24" s="19"/>
      <c r="B24" s="7" t="s">
        <v>44</v>
      </c>
      <c r="C24" s="8">
        <f>C13+D13+E13+F13+G13+H13+I13+J13+K13+L13+M13+N13+O13</f>
        <v>132115.65</v>
      </c>
      <c r="E24" s="88"/>
    </row>
    <row r="25" spans="1:15" ht="31.5">
      <c r="A25" s="19"/>
      <c r="B25" s="9" t="s">
        <v>45</v>
      </c>
      <c r="C25" s="8">
        <f>C14+D14+E14+F14+G14+H14+I14+J14+K14+L14+M14+N14+O14</f>
        <v>12334.140000000003</v>
      </c>
      <c r="D25" s="104"/>
    </row>
    <row r="26" spans="1:15" ht="48" thickBot="1">
      <c r="A26" s="19"/>
      <c r="B26" s="13" t="s">
        <v>61</v>
      </c>
      <c r="C26" s="14">
        <f>C15+C16+C17+C18+C19+C20+C21+D15+D16+D17+D18+D19+D20+D21+E15+E16+E17+E18+E19+E20+E21+F15+F16+F17+F18+F19+F20+F21+G15+G16+G17+G18+G19+G20+G21+H15+H16+H17+H18+H19+H20+H21+I15+I16+I17+I18+I19+I20+I21+J15+J16+J17+J18+J19+J20+J21+K15+K16+K17+K18+K19+K20+K21+L15+L16+L17+L18+L19+L20+L21+M15+M16+M17+M18+M19+M20+M21+N15+N16+N17+N18+N19+N20+N21+O15+O16+O17+O18+O19+O20+O21</f>
        <v>157784.09999999998</v>
      </c>
    </row>
    <row r="27" spans="1:15" ht="16.5" thickBot="1">
      <c r="A27" s="52"/>
      <c r="B27" s="34" t="s">
        <v>10</v>
      </c>
      <c r="C27" s="33">
        <f>SUM(C23:C26)</f>
        <v>4842005</v>
      </c>
    </row>
    <row r="29" spans="1:15" ht="16.5" thickBot="1">
      <c r="B29" s="165" t="s">
        <v>12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</row>
    <row r="30" spans="1:15" ht="16.5" thickBot="1">
      <c r="B30" s="109" t="s">
        <v>13</v>
      </c>
      <c r="C30" s="148" t="s">
        <v>4</v>
      </c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50"/>
    </row>
    <row r="31" spans="1:15" ht="16.5" thickBot="1">
      <c r="B31" s="110"/>
      <c r="C31" s="29" t="s">
        <v>22</v>
      </c>
      <c r="D31" s="30" t="s">
        <v>23</v>
      </c>
      <c r="E31" s="30" t="s">
        <v>24</v>
      </c>
      <c r="F31" s="31" t="s">
        <v>35</v>
      </c>
      <c r="G31" s="31" t="s">
        <v>36</v>
      </c>
      <c r="H31" s="31" t="s">
        <v>37</v>
      </c>
      <c r="I31" s="31" t="s">
        <v>47</v>
      </c>
      <c r="J31" s="48" t="s">
        <v>48</v>
      </c>
      <c r="K31" s="31" t="s">
        <v>49</v>
      </c>
      <c r="L31" s="31" t="s">
        <v>50</v>
      </c>
      <c r="M31" s="31" t="s">
        <v>51</v>
      </c>
      <c r="N31" s="32" t="s">
        <v>53</v>
      </c>
    </row>
    <row r="32" spans="1:15" ht="16.5" thickBot="1">
      <c r="B32" s="19" t="s">
        <v>5</v>
      </c>
      <c r="C32" s="22">
        <v>26964.05</v>
      </c>
      <c r="D32" s="15">
        <v>37619.58</v>
      </c>
      <c r="E32" s="15">
        <v>39359.49</v>
      </c>
      <c r="F32" s="15">
        <v>39818.06</v>
      </c>
      <c r="G32" s="15">
        <v>41294.370000000003</v>
      </c>
      <c r="H32" s="15">
        <v>41466.33</v>
      </c>
      <c r="I32" s="15">
        <v>0</v>
      </c>
      <c r="J32" s="15">
        <v>20463.41</v>
      </c>
      <c r="K32" s="15">
        <v>47986.22</v>
      </c>
      <c r="L32" s="15">
        <v>47624.54</v>
      </c>
      <c r="M32" s="15">
        <v>45215.3</v>
      </c>
      <c r="N32" s="28">
        <v>0</v>
      </c>
    </row>
    <row r="33" spans="1:14" ht="16.5" thickBot="1">
      <c r="A33" s="53"/>
      <c r="B33" s="35" t="s">
        <v>10</v>
      </c>
      <c r="C33" s="154">
        <f>C32+D32+E32+F32+G32+H32+I32+J32+K32+L32+M32+N32</f>
        <v>387811.35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6"/>
    </row>
    <row r="35" spans="1:14" ht="16.5" thickBot="1">
      <c r="B35" s="166" t="s">
        <v>14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07"/>
    </row>
    <row r="36" spans="1:14" ht="16.5" thickBot="1">
      <c r="B36" s="109" t="s">
        <v>15</v>
      </c>
      <c r="C36" s="148" t="s">
        <v>4</v>
      </c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50"/>
    </row>
    <row r="37" spans="1:14" ht="16.5" thickBot="1">
      <c r="B37" s="110"/>
      <c r="C37" s="58" t="s">
        <v>22</v>
      </c>
      <c r="D37" s="59" t="s">
        <v>23</v>
      </c>
      <c r="E37" s="59" t="s">
        <v>24</v>
      </c>
      <c r="F37" s="60" t="s">
        <v>35</v>
      </c>
      <c r="G37" s="60" t="s">
        <v>36</v>
      </c>
      <c r="H37" s="60" t="s">
        <v>37</v>
      </c>
      <c r="I37" s="60" t="s">
        <v>47</v>
      </c>
      <c r="J37" s="62" t="s">
        <v>48</v>
      </c>
      <c r="K37" s="60" t="s">
        <v>49</v>
      </c>
      <c r="L37" s="60" t="s">
        <v>50</v>
      </c>
      <c r="M37" s="60" t="s">
        <v>51</v>
      </c>
      <c r="N37" s="61" t="s">
        <v>53</v>
      </c>
    </row>
    <row r="38" spans="1:14">
      <c r="B38" s="26" t="s">
        <v>16</v>
      </c>
      <c r="C38" s="69">
        <v>0.76</v>
      </c>
      <c r="D38" s="70">
        <v>1.02</v>
      </c>
      <c r="E38" s="71">
        <v>1</v>
      </c>
      <c r="F38" s="23">
        <v>2.27</v>
      </c>
      <c r="G38" s="23">
        <v>4.3</v>
      </c>
      <c r="H38" s="23">
        <v>7.59</v>
      </c>
      <c r="I38" s="23">
        <v>10.39</v>
      </c>
      <c r="J38" s="23">
        <v>10.36</v>
      </c>
      <c r="K38" s="23">
        <v>4.75</v>
      </c>
      <c r="L38" s="23">
        <v>0.53</v>
      </c>
      <c r="M38" s="23">
        <v>0.63</v>
      </c>
      <c r="N38" s="6">
        <v>0.18</v>
      </c>
    </row>
    <row r="39" spans="1:14" ht="16.5" thickBot="1">
      <c r="B39" s="27" t="s">
        <v>17</v>
      </c>
      <c r="C39" s="72">
        <v>5.09</v>
      </c>
      <c r="D39" s="73">
        <v>2.4</v>
      </c>
      <c r="E39" s="74">
        <v>1.64</v>
      </c>
      <c r="F39" s="20">
        <v>7.72</v>
      </c>
      <c r="G39" s="20">
        <v>27.06</v>
      </c>
      <c r="H39" s="20">
        <v>67.3</v>
      </c>
      <c r="I39" s="20">
        <v>68.52</v>
      </c>
      <c r="J39" s="20">
        <v>53.42</v>
      </c>
      <c r="K39" s="20">
        <v>48.64</v>
      </c>
      <c r="L39" s="20">
        <v>32.51</v>
      </c>
      <c r="M39" s="20">
        <v>6.38</v>
      </c>
      <c r="N39" s="21">
        <v>12.4</v>
      </c>
    </row>
    <row r="40" spans="1:14" ht="16.5" thickBot="1">
      <c r="A40" s="53"/>
      <c r="B40" s="36" t="s">
        <v>10</v>
      </c>
      <c r="C40" s="151">
        <f>C38+D38+E38+F38+G38+H38+I38+J38+K38+L38+M38+N38+C39+D39+E39+F39+G39+H39++I39+J39+K39+L39+M39+N39</f>
        <v>376.85999999999996</v>
      </c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3"/>
    </row>
    <row r="42" spans="1:14" ht="16.5" thickBot="1">
      <c r="B42" s="164" t="s">
        <v>27</v>
      </c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</row>
    <row r="43" spans="1:14" ht="16.5" thickBot="1">
      <c r="A43" s="54"/>
      <c r="B43" s="143" t="s">
        <v>54</v>
      </c>
      <c r="C43" s="111" t="s">
        <v>4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3"/>
    </row>
    <row r="44" spans="1:14" ht="16.5" thickBot="1">
      <c r="A44" s="55"/>
      <c r="B44" s="144"/>
      <c r="C44" s="64" t="s">
        <v>22</v>
      </c>
      <c r="D44" s="65" t="s">
        <v>23</v>
      </c>
      <c r="E44" s="65" t="s">
        <v>24</v>
      </c>
      <c r="F44" s="66" t="s">
        <v>35</v>
      </c>
      <c r="G44" s="66" t="s">
        <v>36</v>
      </c>
      <c r="H44" s="66" t="s">
        <v>37</v>
      </c>
      <c r="I44" s="66" t="s">
        <v>47</v>
      </c>
      <c r="J44" s="68" t="s">
        <v>48</v>
      </c>
      <c r="K44" s="66" t="s">
        <v>49</v>
      </c>
      <c r="L44" s="66" t="s">
        <v>50</v>
      </c>
      <c r="M44" s="66" t="s">
        <v>51</v>
      </c>
      <c r="N44" s="67" t="s">
        <v>53</v>
      </c>
    </row>
    <row r="45" spans="1:14">
      <c r="A45" s="54"/>
      <c r="B45" s="79" t="s">
        <v>25</v>
      </c>
      <c r="C45" s="84">
        <v>15000</v>
      </c>
      <c r="D45" s="10">
        <v>40000</v>
      </c>
      <c r="E45" s="10">
        <v>15000</v>
      </c>
      <c r="F45" s="10">
        <v>25000</v>
      </c>
      <c r="G45" s="10">
        <v>20000</v>
      </c>
      <c r="H45" s="10">
        <v>20000</v>
      </c>
      <c r="I45" s="10">
        <v>30000</v>
      </c>
      <c r="J45" s="10">
        <v>10000</v>
      </c>
      <c r="K45" s="10">
        <v>40000</v>
      </c>
      <c r="L45" s="10">
        <v>20216</v>
      </c>
      <c r="M45" s="10">
        <v>10000</v>
      </c>
      <c r="N45" s="11">
        <v>0</v>
      </c>
    </row>
    <row r="46" spans="1:14">
      <c r="A46" s="44"/>
      <c r="B46" s="80" t="s">
        <v>18</v>
      </c>
      <c r="C46" s="82">
        <v>13750</v>
      </c>
      <c r="D46" s="12">
        <v>13750</v>
      </c>
      <c r="E46" s="12">
        <v>13750</v>
      </c>
      <c r="F46" s="12">
        <v>13750</v>
      </c>
      <c r="G46" s="12">
        <v>13750</v>
      </c>
      <c r="H46" s="12">
        <v>13750</v>
      </c>
      <c r="I46" s="12">
        <v>13750</v>
      </c>
      <c r="J46" s="12">
        <v>13750</v>
      </c>
      <c r="K46" s="12">
        <v>13750</v>
      </c>
      <c r="L46" s="12">
        <v>0</v>
      </c>
      <c r="M46" s="12">
        <v>27500</v>
      </c>
      <c r="N46" s="8">
        <v>13750</v>
      </c>
    </row>
    <row r="47" spans="1:14">
      <c r="A47" s="44"/>
      <c r="B47" s="80" t="s">
        <v>26</v>
      </c>
      <c r="C47" s="82">
        <v>0</v>
      </c>
      <c r="D47" s="12">
        <v>0</v>
      </c>
      <c r="E47" s="12">
        <v>0</v>
      </c>
      <c r="F47" s="12">
        <v>0</v>
      </c>
      <c r="G47" s="12">
        <v>48455.7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8">
        <v>0</v>
      </c>
    </row>
    <row r="48" spans="1:14" ht="9.75" hidden="1" customHeight="1">
      <c r="A48" s="44"/>
      <c r="B48" s="18"/>
      <c r="C48" s="8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8"/>
    </row>
    <row r="49" spans="1:14">
      <c r="A49" s="44"/>
      <c r="B49" s="80" t="s">
        <v>25</v>
      </c>
      <c r="C49" s="137">
        <f>C45+D45+E45+F45+G45+H45+I45+J45+K45+L45+M45+N45</f>
        <v>245216</v>
      </c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9"/>
    </row>
    <row r="50" spans="1:14">
      <c r="A50" s="44"/>
      <c r="B50" s="80" t="s">
        <v>18</v>
      </c>
      <c r="C50" s="137">
        <f>C46+D46+E46+F46+G46+H46+I46+J46+K46+L46+M46+N46</f>
        <v>165000</v>
      </c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9"/>
    </row>
    <row r="51" spans="1:14" ht="16.5" thickBot="1">
      <c r="A51" s="45"/>
      <c r="B51" s="81" t="s">
        <v>26</v>
      </c>
      <c r="C51" s="140">
        <f>C47+D47+E47+F47+G47+H47+I47+J47+K47+L47+M47+N47</f>
        <v>48455.7</v>
      </c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2"/>
    </row>
    <row r="52" spans="1:14" ht="16.5" thickBot="1">
      <c r="A52" s="56"/>
      <c r="B52" s="41" t="s">
        <v>10</v>
      </c>
      <c r="C52" s="134">
        <f>C49+C50+C51</f>
        <v>458671.7</v>
      </c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6"/>
    </row>
    <row r="54" spans="1:14" ht="16.5" thickBot="1">
      <c r="B54" s="167" t="s">
        <v>28</v>
      </c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</row>
    <row r="55" spans="1:14" ht="16.5" thickBot="1">
      <c r="B55" s="109" t="s">
        <v>55</v>
      </c>
      <c r="C55" s="148" t="s">
        <v>4</v>
      </c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50"/>
    </row>
    <row r="56" spans="1:14" ht="16.5" thickBot="1">
      <c r="B56" s="110"/>
      <c r="C56" s="29" t="s">
        <v>22</v>
      </c>
      <c r="D56" s="30" t="s">
        <v>23</v>
      </c>
      <c r="E56" s="30" t="s">
        <v>24</v>
      </c>
      <c r="F56" s="31" t="s">
        <v>35</v>
      </c>
      <c r="G56" s="31" t="s">
        <v>36</v>
      </c>
      <c r="H56" s="31" t="s">
        <v>37</v>
      </c>
      <c r="I56" s="31" t="s">
        <v>47</v>
      </c>
      <c r="J56" s="48" t="s">
        <v>48</v>
      </c>
      <c r="K56" s="31" t="s">
        <v>49</v>
      </c>
      <c r="L56" s="31" t="s">
        <v>50</v>
      </c>
      <c r="M56" s="31" t="s">
        <v>51</v>
      </c>
      <c r="N56" s="32" t="s">
        <v>53</v>
      </c>
    </row>
    <row r="57" spans="1:14" ht="16.5" thickBot="1">
      <c r="B57" s="19" t="s">
        <v>29</v>
      </c>
      <c r="C57" s="85">
        <v>1000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1">
        <v>0</v>
      </c>
    </row>
    <row r="58" spans="1:14" ht="16.5" thickBot="1">
      <c r="B58" s="37" t="s">
        <v>10</v>
      </c>
      <c r="C58" s="131">
        <f>C57+D57+E57+F57+G57+H57+I57+J57+K57+L57+M57+N57</f>
        <v>1000</v>
      </c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3"/>
    </row>
    <row r="60" spans="1:14" ht="16.5" thickBot="1">
      <c r="B60" s="168" t="s">
        <v>30</v>
      </c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</row>
    <row r="61" spans="1:14" ht="16.5" thickBot="1">
      <c r="B61" s="109" t="s">
        <v>56</v>
      </c>
      <c r="C61" s="111" t="s">
        <v>4</v>
      </c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3"/>
    </row>
    <row r="62" spans="1:14" ht="16.5" thickBot="1">
      <c r="B62" s="110"/>
      <c r="C62" s="75" t="s">
        <v>22</v>
      </c>
      <c r="D62" s="76" t="s">
        <v>23</v>
      </c>
      <c r="E62" s="76" t="s">
        <v>24</v>
      </c>
      <c r="F62" s="77" t="s">
        <v>35</v>
      </c>
      <c r="G62" s="77" t="s">
        <v>36</v>
      </c>
      <c r="H62" s="77" t="s">
        <v>37</v>
      </c>
      <c r="I62" s="77" t="s">
        <v>47</v>
      </c>
      <c r="J62" s="83" t="s">
        <v>48</v>
      </c>
      <c r="K62" s="77" t="s">
        <v>49</v>
      </c>
      <c r="L62" s="77" t="s">
        <v>50</v>
      </c>
      <c r="M62" s="77" t="s">
        <v>51</v>
      </c>
      <c r="N62" s="78" t="s">
        <v>53</v>
      </c>
    </row>
    <row r="63" spans="1:14" ht="16.5" thickBot="1">
      <c r="B63" s="19" t="s">
        <v>31</v>
      </c>
      <c r="C63" s="63">
        <v>0</v>
      </c>
      <c r="D63" s="23">
        <v>7314.24</v>
      </c>
      <c r="E63" s="23">
        <v>0</v>
      </c>
      <c r="F63" s="23">
        <v>7000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6">
        <f>2998.84+3657.12+658.28</f>
        <v>7314.24</v>
      </c>
    </row>
    <row r="64" spans="1:14" ht="16.5" thickBot="1">
      <c r="B64" s="38" t="s">
        <v>10</v>
      </c>
      <c r="C64" s="157">
        <f>C63+D63+E63+F63+G63+H63+I63+J63+K63+L63+M63+N63</f>
        <v>21628.48</v>
      </c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9"/>
    </row>
    <row r="65" spans="2:14">
      <c r="B65" s="16"/>
      <c r="C65" s="17"/>
      <c r="D65" s="17"/>
      <c r="E65" s="17"/>
    </row>
    <row r="66" spans="2:14" ht="16.5" thickBot="1">
      <c r="B66" s="169" t="s">
        <v>12</v>
      </c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</row>
    <row r="67" spans="2:14" ht="16.5" thickBot="1">
      <c r="B67" s="109" t="s">
        <v>32</v>
      </c>
      <c r="C67" s="111" t="s">
        <v>4</v>
      </c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3"/>
    </row>
    <row r="68" spans="2:14" ht="16.5" thickBot="1">
      <c r="B68" s="110"/>
      <c r="C68" s="75" t="s">
        <v>22</v>
      </c>
      <c r="D68" s="76" t="s">
        <v>23</v>
      </c>
      <c r="E68" s="76" t="s">
        <v>24</v>
      </c>
      <c r="F68" s="77" t="s">
        <v>35</v>
      </c>
      <c r="G68" s="77" t="s">
        <v>36</v>
      </c>
      <c r="H68" s="77" t="s">
        <v>37</v>
      </c>
      <c r="I68" s="77" t="s">
        <v>47</v>
      </c>
      <c r="J68" s="83" t="s">
        <v>48</v>
      </c>
      <c r="K68" s="77" t="s">
        <v>49</v>
      </c>
      <c r="L68" s="77" t="s">
        <v>50</v>
      </c>
      <c r="M68" s="77" t="s">
        <v>51</v>
      </c>
      <c r="N68" s="78" t="s">
        <v>53</v>
      </c>
    </row>
    <row r="69" spans="2:14" ht="16.5" thickBot="1">
      <c r="B69" s="19" t="s">
        <v>5</v>
      </c>
      <c r="C69" s="24">
        <v>0</v>
      </c>
      <c r="D69" s="25">
        <f>7000+9000</f>
        <v>16000</v>
      </c>
      <c r="E69" s="25">
        <v>0</v>
      </c>
      <c r="F69" s="25">
        <v>2000</v>
      </c>
      <c r="G69" s="25">
        <v>0</v>
      </c>
      <c r="H69" s="25">
        <v>0</v>
      </c>
      <c r="I69" s="25">
        <v>0</v>
      </c>
      <c r="J69" s="25">
        <v>0</v>
      </c>
      <c r="K69" s="25">
        <v>8500</v>
      </c>
      <c r="L69" s="25">
        <v>0</v>
      </c>
      <c r="M69" s="25">
        <v>0</v>
      </c>
      <c r="N69" s="42">
        <v>0</v>
      </c>
    </row>
    <row r="70" spans="2:14" ht="16.5" thickBot="1">
      <c r="B70" s="39" t="s">
        <v>10</v>
      </c>
      <c r="C70" s="128">
        <f>C69+D69+E69+F69+G69+H69+I69+J69+K69+L69+M69+N69</f>
        <v>26500</v>
      </c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30"/>
    </row>
    <row r="71" spans="2:14">
      <c r="B71" s="16"/>
      <c r="C71" s="17"/>
      <c r="D71" s="17"/>
      <c r="E71" s="17"/>
    </row>
    <row r="72" spans="2:14" ht="16.5" thickBot="1">
      <c r="B72" s="170" t="s">
        <v>38</v>
      </c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</row>
    <row r="73" spans="2:14" ht="16.5" thickBot="1">
      <c r="B73" s="109" t="s">
        <v>40</v>
      </c>
      <c r="C73" s="111" t="s">
        <v>4</v>
      </c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3"/>
    </row>
    <row r="74" spans="2:14" ht="16.5" thickBot="1">
      <c r="B74" s="110"/>
      <c r="C74" s="75" t="s">
        <v>22</v>
      </c>
      <c r="D74" s="76" t="s">
        <v>23</v>
      </c>
      <c r="E74" s="76" t="s">
        <v>24</v>
      </c>
      <c r="F74" s="77" t="s">
        <v>35</v>
      </c>
      <c r="G74" s="77" t="s">
        <v>36</v>
      </c>
      <c r="H74" s="77" t="s">
        <v>37</v>
      </c>
      <c r="I74" s="77" t="s">
        <v>47</v>
      </c>
      <c r="J74" s="83" t="s">
        <v>48</v>
      </c>
      <c r="K74" s="77" t="s">
        <v>49</v>
      </c>
      <c r="L74" s="77" t="s">
        <v>50</v>
      </c>
      <c r="M74" s="77" t="s">
        <v>51</v>
      </c>
      <c r="N74" s="78" t="s">
        <v>53</v>
      </c>
    </row>
    <row r="75" spans="2:14" ht="16.5" thickBot="1">
      <c r="B75" s="19" t="s">
        <v>39</v>
      </c>
      <c r="C75" s="24">
        <v>0</v>
      </c>
      <c r="D75" s="25">
        <v>277.79000000000002</v>
      </c>
      <c r="E75" s="25">
        <v>138.88999999999999</v>
      </c>
      <c r="F75" s="86">
        <v>277.79000000000002</v>
      </c>
      <c r="G75" s="25">
        <v>277.79000000000002</v>
      </c>
      <c r="H75" s="25">
        <f>322.12+8.82+277.79</f>
        <v>608.73</v>
      </c>
      <c r="I75" s="25">
        <v>0</v>
      </c>
      <c r="J75" s="25">
        <v>277.79000000000002</v>
      </c>
      <c r="K75" s="25">
        <v>102.48</v>
      </c>
      <c r="L75" s="25">
        <v>0</v>
      </c>
      <c r="M75" s="25">
        <v>0</v>
      </c>
      <c r="N75" s="42">
        <v>0</v>
      </c>
    </row>
    <row r="76" spans="2:14" ht="16.5" thickBot="1">
      <c r="B76" s="40" t="s">
        <v>10</v>
      </c>
      <c r="C76" s="117">
        <f>C75+D75+E75+F75+G75+H75+I75+J75+K75+L75+M75+N75</f>
        <v>1961.26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9"/>
    </row>
    <row r="77" spans="2:14">
      <c r="B77" s="16"/>
      <c r="C77" s="17"/>
      <c r="D77" s="17"/>
      <c r="E77" s="17"/>
    </row>
    <row r="78" spans="2:14" ht="16.5" thickBot="1">
      <c r="B78" s="171" t="s">
        <v>11</v>
      </c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</row>
    <row r="79" spans="2:14" ht="16.5" thickBot="1">
      <c r="B79" s="109" t="s">
        <v>57</v>
      </c>
      <c r="C79" s="111" t="s">
        <v>4</v>
      </c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3"/>
    </row>
    <row r="80" spans="2:14" ht="16.5" thickBot="1">
      <c r="B80" s="110"/>
      <c r="C80" s="75" t="s">
        <v>22</v>
      </c>
      <c r="D80" s="76" t="s">
        <v>23</v>
      </c>
      <c r="E80" s="76" t="s">
        <v>24</v>
      </c>
      <c r="F80" s="77" t="s">
        <v>35</v>
      </c>
      <c r="G80" s="77" t="s">
        <v>36</v>
      </c>
      <c r="H80" s="77" t="s">
        <v>37</v>
      </c>
      <c r="I80" s="77" t="s">
        <v>47</v>
      </c>
      <c r="J80" s="83" t="s">
        <v>48</v>
      </c>
      <c r="K80" s="77" t="s">
        <v>49</v>
      </c>
      <c r="L80" s="77" t="s">
        <v>50</v>
      </c>
      <c r="M80" s="77" t="s">
        <v>51</v>
      </c>
      <c r="N80" s="78" t="s">
        <v>53</v>
      </c>
    </row>
    <row r="81" spans="1:14" ht="16.5" thickBot="1">
      <c r="B81" s="19" t="s">
        <v>58</v>
      </c>
      <c r="C81" s="24">
        <v>0</v>
      </c>
      <c r="D81" s="25">
        <v>0</v>
      </c>
      <c r="E81" s="25">
        <v>0</v>
      </c>
      <c r="F81" s="86">
        <v>0</v>
      </c>
      <c r="G81" s="25">
        <v>0</v>
      </c>
      <c r="H81" s="25">
        <v>0</v>
      </c>
      <c r="I81" s="25">
        <v>10000</v>
      </c>
      <c r="J81" s="25">
        <v>0</v>
      </c>
      <c r="K81" s="25">
        <v>0</v>
      </c>
      <c r="L81" s="25">
        <v>0</v>
      </c>
      <c r="M81" s="25">
        <v>0</v>
      </c>
      <c r="N81" s="42">
        <v>0</v>
      </c>
    </row>
    <row r="82" spans="1:14" ht="16.5" thickBot="1">
      <c r="B82" s="89" t="s">
        <v>10</v>
      </c>
      <c r="C82" s="120">
        <f>C81+D81+E81+F81+G81+H81+I81+J81+K81+L81+M81+N81</f>
        <v>10000</v>
      </c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2"/>
    </row>
    <row r="83" spans="1:14">
      <c r="B83" s="16"/>
      <c r="C83" s="17"/>
      <c r="D83" s="17"/>
      <c r="E83" s="17"/>
    </row>
    <row r="84" spans="1:14" ht="16.5" thickBot="1">
      <c r="B84" s="172" t="s">
        <v>63</v>
      </c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</row>
    <row r="85" spans="1:14" ht="16.5" thickBot="1">
      <c r="B85" s="109" t="s">
        <v>57</v>
      </c>
      <c r="C85" s="111" t="s">
        <v>4</v>
      </c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3"/>
    </row>
    <row r="86" spans="1:14" ht="16.5" thickBot="1">
      <c r="B86" s="110"/>
      <c r="C86" s="75" t="s">
        <v>22</v>
      </c>
      <c r="D86" s="76" t="s">
        <v>23</v>
      </c>
      <c r="E86" s="76" t="s">
        <v>24</v>
      </c>
      <c r="F86" s="77" t="s">
        <v>35</v>
      </c>
      <c r="G86" s="77" t="s">
        <v>36</v>
      </c>
      <c r="H86" s="77" t="s">
        <v>37</v>
      </c>
      <c r="I86" s="77" t="s">
        <v>47</v>
      </c>
      <c r="J86" s="83" t="s">
        <v>48</v>
      </c>
      <c r="K86" s="77" t="s">
        <v>49</v>
      </c>
      <c r="L86" s="77" t="s">
        <v>50</v>
      </c>
      <c r="M86" s="77" t="s">
        <v>51</v>
      </c>
      <c r="N86" s="78" t="s">
        <v>53</v>
      </c>
    </row>
    <row r="87" spans="1:14" ht="16.5" thickBot="1">
      <c r="B87" s="19" t="s">
        <v>58</v>
      </c>
      <c r="C87" s="24">
        <v>0</v>
      </c>
      <c r="D87" s="25">
        <v>0</v>
      </c>
      <c r="E87" s="25">
        <v>0</v>
      </c>
      <c r="F87" s="86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36</v>
      </c>
      <c r="M87" s="25">
        <v>0</v>
      </c>
      <c r="N87" s="42">
        <v>0</v>
      </c>
    </row>
    <row r="88" spans="1:14" ht="21" thickBot="1">
      <c r="A88" s="87"/>
      <c r="B88" s="103" t="s">
        <v>10</v>
      </c>
      <c r="C88" s="114">
        <f>C87+D87+E87+F87+G87+H87+I87+J87+K87+L87+M87+N87</f>
        <v>36</v>
      </c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6"/>
    </row>
    <row r="89" spans="1:14" ht="20.25">
      <c r="A89" s="87"/>
      <c r="B89" s="87"/>
      <c r="C89" s="87"/>
      <c r="D89" s="87"/>
    </row>
    <row r="90" spans="1:14" ht="21" thickBot="1">
      <c r="A90" s="87"/>
      <c r="B90" s="173" t="s">
        <v>65</v>
      </c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</row>
    <row r="91" spans="1:14" ht="21" thickBot="1">
      <c r="A91" s="87"/>
      <c r="B91" s="109" t="s">
        <v>66</v>
      </c>
      <c r="C91" s="111" t="s">
        <v>4</v>
      </c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/>
    </row>
    <row r="92" spans="1:14" ht="21" thickBot="1">
      <c r="A92" s="87"/>
      <c r="B92" s="110"/>
      <c r="C92" s="75" t="s">
        <v>22</v>
      </c>
      <c r="D92" s="76" t="s">
        <v>23</v>
      </c>
      <c r="E92" s="76" t="s">
        <v>24</v>
      </c>
      <c r="F92" s="77" t="s">
        <v>35</v>
      </c>
      <c r="G92" s="77" t="s">
        <v>36</v>
      </c>
      <c r="H92" s="77" t="s">
        <v>37</v>
      </c>
      <c r="I92" s="77" t="s">
        <v>47</v>
      </c>
      <c r="J92" s="83" t="s">
        <v>48</v>
      </c>
      <c r="K92" s="77" t="s">
        <v>49</v>
      </c>
      <c r="L92" s="77" t="s">
        <v>50</v>
      </c>
      <c r="M92" s="77" t="s">
        <v>51</v>
      </c>
      <c r="N92" s="78" t="s">
        <v>53</v>
      </c>
    </row>
    <row r="93" spans="1:14" ht="21" thickBot="1">
      <c r="A93" s="87"/>
      <c r="B93" s="19" t="s">
        <v>67</v>
      </c>
      <c r="C93" s="24">
        <v>62190</v>
      </c>
      <c r="D93" s="25">
        <v>56678</v>
      </c>
      <c r="E93" s="25">
        <v>66440</v>
      </c>
      <c r="F93" s="86">
        <v>60140</v>
      </c>
      <c r="G93" s="25">
        <v>60366</v>
      </c>
      <c r="H93" s="25">
        <v>85274</v>
      </c>
      <c r="I93" s="25">
        <v>12300</v>
      </c>
      <c r="J93" s="25">
        <v>7020</v>
      </c>
      <c r="K93" s="25">
        <v>9630</v>
      </c>
      <c r="L93" s="25">
        <v>54394</v>
      </c>
      <c r="M93" s="25">
        <v>59328</v>
      </c>
      <c r="N93" s="42">
        <v>58768</v>
      </c>
    </row>
    <row r="94" spans="1:14" ht="21" thickBot="1">
      <c r="A94" s="87"/>
      <c r="B94" s="108" t="s">
        <v>10</v>
      </c>
      <c r="C94" s="145">
        <f>C93+D93+E93+F93+G93+H93+I93+J93+K93+L93+M93+N93</f>
        <v>592528</v>
      </c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7"/>
    </row>
    <row r="95" spans="1:14" ht="20.25">
      <c r="A95" s="87"/>
      <c r="B95" s="16"/>
      <c r="C95" s="17"/>
      <c r="D95" s="17"/>
      <c r="E95" s="17"/>
    </row>
    <row r="96" spans="1:14" ht="21" thickBot="1">
      <c r="A96" s="87"/>
      <c r="B96" s="174" t="s">
        <v>70</v>
      </c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</row>
    <row r="97" spans="1:14" ht="21" thickBot="1">
      <c r="A97" s="87"/>
      <c r="B97" s="109" t="s">
        <v>69</v>
      </c>
      <c r="C97" s="111" t="s">
        <v>4</v>
      </c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3"/>
    </row>
    <row r="98" spans="1:14" ht="21" thickBot="1">
      <c r="A98" s="87"/>
      <c r="B98" s="110"/>
      <c r="C98" s="75" t="s">
        <v>22</v>
      </c>
      <c r="D98" s="76" t="s">
        <v>23</v>
      </c>
      <c r="E98" s="76" t="s">
        <v>24</v>
      </c>
      <c r="F98" s="77" t="s">
        <v>35</v>
      </c>
      <c r="G98" s="77" t="s">
        <v>36</v>
      </c>
      <c r="H98" s="77" t="s">
        <v>37</v>
      </c>
      <c r="I98" s="77" t="s">
        <v>47</v>
      </c>
      <c r="J98" s="83" t="s">
        <v>48</v>
      </c>
      <c r="K98" s="77" t="s">
        <v>49</v>
      </c>
      <c r="L98" s="77" t="s">
        <v>50</v>
      </c>
      <c r="M98" s="77" t="s">
        <v>51</v>
      </c>
      <c r="N98" s="78" t="s">
        <v>53</v>
      </c>
    </row>
    <row r="99" spans="1:14" ht="21" thickBot="1">
      <c r="A99" s="87"/>
      <c r="B99" s="19" t="s">
        <v>68</v>
      </c>
      <c r="C99" s="24">
        <v>0</v>
      </c>
      <c r="D99" s="25">
        <v>0</v>
      </c>
      <c r="E99" s="25">
        <v>0</v>
      </c>
      <c r="F99" s="86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300</v>
      </c>
      <c r="M99" s="25">
        <v>800</v>
      </c>
      <c r="N99" s="42">
        <v>400</v>
      </c>
    </row>
    <row r="100" spans="1:14" ht="21" thickBot="1">
      <c r="A100" s="87"/>
      <c r="B100" s="106" t="s">
        <v>10</v>
      </c>
      <c r="C100" s="160">
        <f>C99+D99+E99+F99+G99+H99+I99+J99+K99+L99+M99+N99</f>
        <v>1500</v>
      </c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2"/>
    </row>
    <row r="101" spans="1:14" ht="20.25">
      <c r="A101" s="87"/>
      <c r="B101" s="87"/>
      <c r="C101" s="87"/>
      <c r="D101" s="87"/>
    </row>
    <row r="102" spans="1:14" ht="20.25">
      <c r="A102" s="87"/>
      <c r="B102" s="87"/>
      <c r="C102" s="87"/>
      <c r="D102" s="87"/>
    </row>
    <row r="103" spans="1:14" ht="20.25">
      <c r="A103" s="87"/>
      <c r="B103" s="87" t="s">
        <v>20</v>
      </c>
      <c r="C103" s="87"/>
      <c r="D103" s="87"/>
    </row>
    <row r="104" spans="1:14" ht="20.25">
      <c r="A104" s="87"/>
      <c r="B104" s="87" t="s">
        <v>19</v>
      </c>
      <c r="C104" s="87"/>
      <c r="D104" s="87"/>
    </row>
    <row r="105" spans="1:14" ht="20.25">
      <c r="A105" s="87"/>
      <c r="B105" s="87"/>
      <c r="C105" s="87"/>
      <c r="D105" s="87"/>
    </row>
    <row r="106" spans="1:14" ht="20.25">
      <c r="A106" s="87"/>
      <c r="B106" s="87"/>
      <c r="C106" s="87"/>
      <c r="D106" s="87"/>
    </row>
    <row r="107" spans="1:14" ht="20.25">
      <c r="A107" s="87"/>
      <c r="B107" s="87"/>
      <c r="C107" s="87"/>
      <c r="D107" s="87"/>
    </row>
  </sheetData>
  <mergeCells count="54">
    <mergeCell ref="B97:B98"/>
    <mergeCell ref="C97:N97"/>
    <mergeCell ref="C100:N100"/>
    <mergeCell ref="B9:O9"/>
    <mergeCell ref="B42:N42"/>
    <mergeCell ref="B29:N29"/>
    <mergeCell ref="B35:M35"/>
    <mergeCell ref="B54:N54"/>
    <mergeCell ref="B60:N60"/>
    <mergeCell ref="B66:N66"/>
    <mergeCell ref="B72:N72"/>
    <mergeCell ref="B78:N78"/>
    <mergeCell ref="B84:N84"/>
    <mergeCell ref="B90:N90"/>
    <mergeCell ref="B96:N96"/>
    <mergeCell ref="B91:B92"/>
    <mergeCell ref="C91:N91"/>
    <mergeCell ref="C94:N94"/>
    <mergeCell ref="C30:N30"/>
    <mergeCell ref="C36:N36"/>
    <mergeCell ref="C43:N43"/>
    <mergeCell ref="C55:N55"/>
    <mergeCell ref="C61:N61"/>
    <mergeCell ref="C40:N40"/>
    <mergeCell ref="C33:N33"/>
    <mergeCell ref="C64:N64"/>
    <mergeCell ref="B30:B31"/>
    <mergeCell ref="B36:B37"/>
    <mergeCell ref="C52:N52"/>
    <mergeCell ref="C49:N49"/>
    <mergeCell ref="C50:N50"/>
    <mergeCell ref="C51:N51"/>
    <mergeCell ref="B43:B44"/>
    <mergeCell ref="B61:B62"/>
    <mergeCell ref="B55:B56"/>
    <mergeCell ref="B73:B74"/>
    <mergeCell ref="B67:B68"/>
    <mergeCell ref="C67:N67"/>
    <mergeCell ref="C73:N73"/>
    <mergeCell ref="C70:N70"/>
    <mergeCell ref="C58:N58"/>
    <mergeCell ref="B1:I1"/>
    <mergeCell ref="B3:I3"/>
    <mergeCell ref="B5:I5"/>
    <mergeCell ref="B10:B11"/>
    <mergeCell ref="C10:O10"/>
    <mergeCell ref="B7:O7"/>
    <mergeCell ref="B85:B86"/>
    <mergeCell ref="C85:N85"/>
    <mergeCell ref="C88:N88"/>
    <mergeCell ref="C76:N76"/>
    <mergeCell ref="B79:B80"/>
    <mergeCell ref="C79:N79"/>
    <mergeCell ref="C82:N82"/>
  </mergeCells>
  <pageMargins left="0.70866141732283472" right="0.70866141732283472" top="0.74803149606299213" bottom="0.74803149606299213" header="0.31496062992125984" footer="0.31496062992125984"/>
  <pageSetup paperSize="8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Četvrto tromjesečje 2018.godine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cp:lastPrinted>2019-01-07T12:20:34Z</cp:lastPrinted>
  <dcterms:created xsi:type="dcterms:W3CDTF">2017-04-09T18:12:24Z</dcterms:created>
  <dcterms:modified xsi:type="dcterms:W3CDTF">2020-05-11T09:44:53Z</dcterms:modified>
</cp:coreProperties>
</file>