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Glazbena škola Josipa Runjanina - RAD (Martina)\Poslovanje Glazbena škola - 2022. godina\Financijska izvješća za 2022. godinu\Godišnja (I.-XII.2022.)\"/>
    </mc:Choice>
  </mc:AlternateContent>
  <xr:revisionPtr revIDLastSave="0" documentId="13_ncr:1_{F5654577-CF62-4F2B-BAC9-69126E6A3B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tvrđivanje rezultat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4" l="1"/>
  <c r="O12" i="4"/>
  <c r="O14" i="4"/>
  <c r="O15" i="4"/>
  <c r="I16" i="4"/>
  <c r="I17" i="4" s="1"/>
  <c r="H17" i="4"/>
  <c r="G16" i="4"/>
  <c r="F16" i="4"/>
  <c r="B13" i="4"/>
  <c r="B16" i="4" s="1"/>
  <c r="B11" i="4"/>
  <c r="O11" i="4" s="1"/>
  <c r="L16" i="4"/>
  <c r="K16" i="4"/>
  <c r="J16" i="4"/>
  <c r="N16" i="4"/>
  <c r="N17" i="4" s="1"/>
  <c r="M17" i="4"/>
  <c r="E16" i="4"/>
  <c r="E17" i="4" s="1"/>
  <c r="D13" i="4"/>
  <c r="D16" i="4" s="1"/>
  <c r="D11" i="4"/>
  <c r="C16" i="4"/>
  <c r="O13" i="4" l="1"/>
  <c r="O16" i="4"/>
  <c r="G17" i="4"/>
  <c r="K17" i="4"/>
  <c r="J17" i="4"/>
  <c r="L17" i="4"/>
  <c r="F17" i="4"/>
  <c r="C17" i="4" l="1"/>
  <c r="D17" i="4"/>
  <c r="B17" i="4"/>
  <c r="O17" i="4" s="1"/>
  <c r="O19" i="4" l="1"/>
</calcChain>
</file>

<file path=xl/sharedStrings.xml><?xml version="1.0" encoding="utf-8"?>
<sst xmlns="http://schemas.openxmlformats.org/spreadsheetml/2006/main" count="30" uniqueCount="30">
  <si>
    <t>Ukupno</t>
  </si>
  <si>
    <t>M.P.</t>
  </si>
  <si>
    <t>Izvor</t>
  </si>
  <si>
    <t>Oznaka rač.iz                                      računskog plana</t>
  </si>
  <si>
    <t>Ukupno rashodi</t>
  </si>
  <si>
    <t>Ukupni prihodi</t>
  </si>
  <si>
    <t>Višak/manjak</t>
  </si>
  <si>
    <t>Glazbena škola Josipa Runjanina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</si>
  <si>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</t>
    </r>
  </si>
  <si>
    <t>Istarska 3, 32100 VINKOVCI</t>
  </si>
  <si>
    <t>Pomoći- MZO 63612 (plaće)</t>
  </si>
  <si>
    <t>_______________________</t>
  </si>
  <si>
    <t xml:space="preserve">       (Dinka Peti, mag.mus.) </t>
  </si>
  <si>
    <t xml:space="preserve">Ravnateljica: </t>
  </si>
  <si>
    <t>Opći prihodi i primici-Grad Vinkovci 671</t>
  </si>
  <si>
    <t>Višak prenesen iz 2021. godina</t>
  </si>
  <si>
    <t>Prihodi iz proračuna škole 65264 + 66151 + 64143 + 68311</t>
  </si>
  <si>
    <t>Donacije - 66311, 66313, 66314</t>
  </si>
  <si>
    <t>Asistenti grad - 671</t>
  </si>
  <si>
    <t>Asistenti država - 639</t>
  </si>
  <si>
    <t>Asistenti EU - 639</t>
  </si>
  <si>
    <t>Pomoći - MZO  63612 (testiranje)</t>
  </si>
  <si>
    <t>2022. GODINA</t>
  </si>
  <si>
    <t>UTVRĐIVANJE REZULTATA PREMA IZVORIMA FINANCIRANJA 01-12/2022</t>
  </si>
  <si>
    <t>Pomoći-Vukovarsko srijemska županija (636131)</t>
  </si>
  <si>
    <t>Shema voća država - 639</t>
  </si>
  <si>
    <t>Shema voća EU - 639</t>
  </si>
  <si>
    <t>Pomoći - MZO  63612 (daroviti učenici)</t>
  </si>
  <si>
    <t>Pomoći - MZO  63612 (knjige)</t>
  </si>
  <si>
    <t xml:space="preserve">Ukupno višak u 2022. godini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</si>
</sst>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"/>
    <numFmt numFmtId="165" formatCode="d/m/;@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  <charset val="238"/>
    </font>
    <font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4" fontId="7" fillId="2" borderId="1" xfId="0" applyNumberFormat="1" applyFont="1" applyFill="1" applyBorder="1"/>
    <xf numFmtId="0" fontId="0" fillId="2" borderId="0" xfId="0" applyFill="1"/>
    <xf numFmtId="3" fontId="3" fillId="2" borderId="0" xfId="0" applyNumberFormat="1" applyFont="1" applyFill="1" applyBorder="1"/>
    <xf numFmtId="0" fontId="4" fillId="2" borderId="0" xfId="0" applyFont="1" applyFill="1"/>
    <xf numFmtId="0" fontId="9" fillId="2" borderId="0" xfId="0" applyFont="1" applyFill="1"/>
    <xf numFmtId="0" fontId="0" fillId="2" borderId="0" xfId="0" applyFill="1" applyBorder="1"/>
    <xf numFmtId="4" fontId="2" fillId="2" borderId="4" xfId="0" applyNumberFormat="1" applyFont="1" applyFill="1" applyBorder="1"/>
    <xf numFmtId="0" fontId="12" fillId="2" borderId="0" xfId="0" applyFont="1" applyFill="1" applyAlignment="1">
      <alignment wrapText="1"/>
    </xf>
    <xf numFmtId="3" fontId="14" fillId="2" borderId="0" xfId="0" applyNumberFormat="1" applyFont="1" applyFill="1" applyBorder="1"/>
    <xf numFmtId="0" fontId="15" fillId="2" borderId="0" xfId="0" applyFont="1" applyFill="1"/>
    <xf numFmtId="0" fontId="12" fillId="2" borderId="0" xfId="0" applyFont="1" applyFill="1"/>
    <xf numFmtId="0" fontId="11" fillId="2" borderId="0" xfId="0" applyFont="1" applyFill="1"/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2" fillId="2" borderId="0" xfId="0" quotePrefix="1" applyFont="1" applyFill="1" applyAlignment="1">
      <alignment wrapText="1"/>
    </xf>
    <xf numFmtId="3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wrapText="1"/>
    </xf>
    <xf numFmtId="4" fontId="2" fillId="2" borderId="10" xfId="0" applyNumberFormat="1" applyFont="1" applyFill="1" applyBorder="1"/>
    <xf numFmtId="4" fontId="2" fillId="2" borderId="17" xfId="0" applyNumberFormat="1" applyFont="1" applyFill="1" applyBorder="1"/>
    <xf numFmtId="0" fontId="16" fillId="4" borderId="18" xfId="0" applyFont="1" applyFill="1" applyBorder="1" applyAlignment="1">
      <alignment horizontal="right" vertical="center" wrapText="1"/>
    </xf>
    <xf numFmtId="0" fontId="16" fillId="4" borderId="13" xfId="0" applyFont="1" applyFill="1" applyBorder="1" applyAlignment="1">
      <alignment horizontal="left" wrapText="1"/>
    </xf>
    <xf numFmtId="4" fontId="2" fillId="2" borderId="24" xfId="0" applyNumberFormat="1" applyFont="1" applyFill="1" applyBorder="1"/>
    <xf numFmtId="0" fontId="8" fillId="2" borderId="0" xfId="0" applyFont="1" applyFill="1" applyAlignment="1">
      <alignment wrapText="1"/>
    </xf>
    <xf numFmtId="0" fontId="2" fillId="3" borderId="25" xfId="0" applyFont="1" applyFill="1" applyBorder="1" applyAlignment="1">
      <alignment horizontal="center"/>
    </xf>
    <xf numFmtId="4" fontId="2" fillId="3" borderId="20" xfId="0" applyNumberFormat="1" applyFont="1" applyFill="1" applyBorder="1"/>
    <xf numFmtId="4" fontId="13" fillId="5" borderId="23" xfId="0" applyNumberFormat="1" applyFont="1" applyFill="1" applyBorder="1" applyAlignment="1">
      <alignment vertical="center"/>
    </xf>
    <xf numFmtId="164" fontId="13" fillId="5" borderId="3" xfId="0" applyNumberFormat="1" applyFont="1" applyFill="1" applyBorder="1" applyAlignment="1">
      <alignment wrapText="1"/>
    </xf>
    <xf numFmtId="164" fontId="13" fillId="5" borderId="26" xfId="0" applyNumberFormat="1" applyFont="1" applyFill="1" applyBorder="1" applyAlignment="1">
      <alignment wrapText="1"/>
    </xf>
    <xf numFmtId="4" fontId="0" fillId="0" borderId="0" xfId="0" applyNumberFormat="1"/>
    <xf numFmtId="165" fontId="19" fillId="0" borderId="0" xfId="0" applyNumberFormat="1" applyFont="1"/>
    <xf numFmtId="0" fontId="19" fillId="0" borderId="0" xfId="0" applyFont="1"/>
    <xf numFmtId="0" fontId="16" fillId="3" borderId="20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8" fillId="2" borderId="28" xfId="0" quotePrefix="1" applyFont="1" applyFill="1" applyBorder="1" applyAlignment="1">
      <alignment horizontal="center" wrapText="1"/>
    </xf>
    <xf numFmtId="0" fontId="18" fillId="2" borderId="6" xfId="0" quotePrefix="1" applyFont="1" applyFill="1" applyBorder="1" applyAlignment="1">
      <alignment horizont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wrapText="1"/>
    </xf>
    <xf numFmtId="0" fontId="18" fillId="2" borderId="28" xfId="0" quotePrefix="1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quotePrefix="1" applyFont="1" applyFill="1" applyBorder="1" applyAlignment="1">
      <alignment horizont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/>
    <xf numFmtId="4" fontId="7" fillId="2" borderId="30" xfId="0" applyNumberFormat="1" applyFont="1" applyFill="1" applyBorder="1"/>
    <xf numFmtId="4" fontId="2" fillId="2" borderId="31" xfId="0" applyNumberFormat="1" applyFont="1" applyFill="1" applyBorder="1"/>
    <xf numFmtId="4" fontId="2" fillId="3" borderId="29" xfId="0" applyNumberFormat="1" applyFont="1" applyFill="1" applyBorder="1"/>
  </cellXfs>
  <cellStyles count="3">
    <cellStyle name="Normal 2" xfId="2" xr:uid="{00000000-0005-0000-0000-000001000000}"/>
    <cellStyle name="Normalno" xfId="0" builtinId="0"/>
    <cellStyle name="Normalno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1</xdr:col>
      <xdr:colOff>0</xdr:colOff>
      <xdr:row>9</xdr:row>
      <xdr:rowOff>923925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2524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2019300</xdr:colOff>
      <xdr:row>9</xdr:row>
      <xdr:rowOff>647700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523875"/>
          <a:ext cx="2019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Q25"/>
  <sheetViews>
    <sheetView tabSelected="1" zoomScaleNormal="100" workbookViewId="0">
      <selection activeCell="G38" sqref="G38"/>
    </sheetView>
  </sheetViews>
  <sheetFormatPr defaultRowHeight="15" x14ac:dyDescent="0.25"/>
  <cols>
    <col min="1" max="1" width="26.140625" style="2" customWidth="1"/>
    <col min="2" max="15" width="18.28515625" style="2" customWidth="1"/>
    <col min="17" max="17" width="19.140625" customWidth="1"/>
  </cols>
  <sheetData>
    <row r="2" spans="1:17" ht="18.75" x14ac:dyDescent="0.25">
      <c r="A2" s="19" t="s">
        <v>7</v>
      </c>
      <c r="B2" s="20"/>
      <c r="O2" s="6"/>
    </row>
    <row r="3" spans="1:17" ht="18.75" x14ac:dyDescent="0.25">
      <c r="A3" s="46" t="s">
        <v>9</v>
      </c>
      <c r="B3" s="47"/>
      <c r="O3" s="6"/>
    </row>
    <row r="4" spans="1:17" ht="18.75" x14ac:dyDescent="0.25">
      <c r="A4" s="13"/>
      <c r="B4" s="13"/>
      <c r="O4" s="6"/>
    </row>
    <row r="5" spans="1:17" ht="18.75" x14ac:dyDescent="0.25">
      <c r="A5" s="13"/>
      <c r="B5" s="13"/>
      <c r="O5" s="6"/>
    </row>
    <row r="6" spans="1:17" ht="21" thickBot="1" x14ac:dyDescent="0.35">
      <c r="A6" s="50" t="s">
        <v>23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7" ht="21" thickBot="1" x14ac:dyDescent="0.3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16.5" thickBot="1" x14ac:dyDescent="0.3">
      <c r="A8" s="15" t="s">
        <v>2</v>
      </c>
      <c r="B8" s="48" t="s">
        <v>22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/>
    </row>
    <row r="9" spans="1:17" ht="15" customHeight="1" x14ac:dyDescent="0.25">
      <c r="A9" s="26" t="s">
        <v>8</v>
      </c>
      <c r="B9" s="51" t="s">
        <v>14</v>
      </c>
      <c r="C9" s="51" t="s">
        <v>16</v>
      </c>
      <c r="D9" s="51" t="s">
        <v>17</v>
      </c>
      <c r="E9" s="58" t="s">
        <v>24</v>
      </c>
      <c r="F9" s="51" t="s">
        <v>10</v>
      </c>
      <c r="G9" s="38"/>
      <c r="H9" s="42"/>
      <c r="I9" s="42"/>
      <c r="J9" s="58" t="s">
        <v>18</v>
      </c>
      <c r="K9" s="58" t="s">
        <v>19</v>
      </c>
      <c r="L9" s="58" t="s">
        <v>20</v>
      </c>
      <c r="M9" s="58" t="s">
        <v>25</v>
      </c>
      <c r="N9" s="58" t="s">
        <v>26</v>
      </c>
      <c r="O9" s="54" t="s">
        <v>0</v>
      </c>
    </row>
    <row r="10" spans="1:17" ht="87" customHeight="1" thickBot="1" x14ac:dyDescent="0.3">
      <c r="A10" s="27" t="s">
        <v>3</v>
      </c>
      <c r="B10" s="53"/>
      <c r="C10" s="52"/>
      <c r="D10" s="53"/>
      <c r="E10" s="59"/>
      <c r="F10" s="53"/>
      <c r="G10" s="39" t="s">
        <v>21</v>
      </c>
      <c r="H10" s="43" t="s">
        <v>27</v>
      </c>
      <c r="I10" s="43" t="s">
        <v>28</v>
      </c>
      <c r="J10" s="59"/>
      <c r="K10" s="59"/>
      <c r="L10" s="59"/>
      <c r="M10" s="59"/>
      <c r="N10" s="59"/>
      <c r="O10" s="55"/>
    </row>
    <row r="11" spans="1:17" ht="39.75" customHeight="1" x14ac:dyDescent="0.25">
      <c r="A11" s="23" t="s">
        <v>5</v>
      </c>
      <c r="B11" s="24">
        <f>680000+736013.35</f>
        <v>1416013.35</v>
      </c>
      <c r="C11" s="24">
        <v>630382.17000000004</v>
      </c>
      <c r="D11" s="24">
        <f>1000+8599.99+1200</f>
        <v>10799.99</v>
      </c>
      <c r="E11" s="24">
        <v>13300</v>
      </c>
      <c r="F11" s="24">
        <v>7018517.5899999999</v>
      </c>
      <c r="G11" s="24">
        <v>15120</v>
      </c>
      <c r="H11" s="24">
        <v>14085</v>
      </c>
      <c r="I11" s="24">
        <v>2750</v>
      </c>
      <c r="J11" s="24">
        <v>5062.0200000000004</v>
      </c>
      <c r="K11" s="24">
        <v>6833.71</v>
      </c>
      <c r="L11" s="24">
        <v>38724.35</v>
      </c>
      <c r="M11" s="60">
        <v>45.95</v>
      </c>
      <c r="N11" s="60">
        <v>918.8</v>
      </c>
      <c r="O11" s="25">
        <f>SUM(B11:N11)</f>
        <v>9172552.9299999997</v>
      </c>
      <c r="Q11" s="35"/>
    </row>
    <row r="12" spans="1:17" ht="39.75" customHeight="1" x14ac:dyDescent="0.25">
      <c r="A12" s="21">
        <v>31</v>
      </c>
      <c r="B12" s="1">
        <v>0</v>
      </c>
      <c r="C12" s="1">
        <v>0</v>
      </c>
      <c r="D12" s="1">
        <v>0</v>
      </c>
      <c r="E12" s="1">
        <v>8300</v>
      </c>
      <c r="F12" s="1">
        <v>6874377.1299999999</v>
      </c>
      <c r="G12" s="1">
        <v>0</v>
      </c>
      <c r="H12" s="1">
        <v>0</v>
      </c>
      <c r="I12" s="1">
        <v>0</v>
      </c>
      <c r="J12" s="1">
        <v>4899.0200000000004</v>
      </c>
      <c r="K12" s="1">
        <v>6613.66</v>
      </c>
      <c r="L12" s="1">
        <v>37477.4</v>
      </c>
      <c r="M12" s="61">
        <v>0</v>
      </c>
      <c r="N12" s="61">
        <v>0</v>
      </c>
      <c r="O12" s="25">
        <f>SUM(B12:N12)</f>
        <v>6931667.21</v>
      </c>
    </row>
    <row r="13" spans="1:17" ht="18.75" customHeight="1" x14ac:dyDescent="0.25">
      <c r="A13" s="21">
        <v>32</v>
      </c>
      <c r="B13" s="1">
        <f>676098.06+714893.35</f>
        <v>1390991.4100000001</v>
      </c>
      <c r="C13" s="1">
        <v>498530.83</v>
      </c>
      <c r="D13" s="1">
        <f>1000+8599.99+1200</f>
        <v>10799.99</v>
      </c>
      <c r="E13" s="1">
        <v>5000</v>
      </c>
      <c r="F13" s="1">
        <v>125464.91</v>
      </c>
      <c r="G13" s="1">
        <v>9920</v>
      </c>
      <c r="H13" s="1">
        <v>0</v>
      </c>
      <c r="I13" s="1">
        <v>0</v>
      </c>
      <c r="J13" s="1">
        <v>163</v>
      </c>
      <c r="K13" s="1">
        <v>220.05</v>
      </c>
      <c r="L13" s="1">
        <v>1246.95</v>
      </c>
      <c r="M13" s="61">
        <v>45.95</v>
      </c>
      <c r="N13" s="61">
        <v>918.8</v>
      </c>
      <c r="O13" s="25">
        <f>SUM(B13:N13)</f>
        <v>2043301.8900000001</v>
      </c>
    </row>
    <row r="14" spans="1:17" ht="21.75" customHeight="1" x14ac:dyDescent="0.25">
      <c r="A14" s="21">
        <v>34</v>
      </c>
      <c r="B14" s="1">
        <v>3901.94</v>
      </c>
      <c r="C14" s="1">
        <v>1268.52</v>
      </c>
      <c r="D14" s="1">
        <v>0</v>
      </c>
      <c r="E14" s="1">
        <v>0</v>
      </c>
      <c r="F14" s="1">
        <v>10349.4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61">
        <v>0</v>
      </c>
      <c r="N14" s="61">
        <v>0</v>
      </c>
      <c r="O14" s="25">
        <f>SUM(B14:N14)</f>
        <v>15519.86</v>
      </c>
      <c r="Q14" s="35"/>
    </row>
    <row r="15" spans="1:17" ht="23.25" customHeight="1" x14ac:dyDescent="0.25">
      <c r="A15" s="21">
        <v>4</v>
      </c>
      <c r="B15" s="1">
        <v>21120</v>
      </c>
      <c r="C15" s="1">
        <v>124328.94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2750</v>
      </c>
      <c r="J15" s="1">
        <v>0</v>
      </c>
      <c r="K15" s="1">
        <v>0</v>
      </c>
      <c r="L15" s="1">
        <v>0</v>
      </c>
      <c r="M15" s="61">
        <v>0</v>
      </c>
      <c r="N15" s="61">
        <v>0</v>
      </c>
      <c r="O15" s="25">
        <f>SUM(B15:N15)</f>
        <v>148198.94</v>
      </c>
    </row>
    <row r="16" spans="1:17" ht="26.25" customHeight="1" thickBot="1" x14ac:dyDescent="0.3">
      <c r="A16" s="22" t="s">
        <v>4</v>
      </c>
      <c r="B16" s="7">
        <f>SUM(B12:B15)</f>
        <v>1416013.35</v>
      </c>
      <c r="C16" s="7">
        <f>SUM(C13:C15)</f>
        <v>624128.29</v>
      </c>
      <c r="D16" s="7">
        <f>SUM(D12:D15)</f>
        <v>10799.99</v>
      </c>
      <c r="E16" s="7">
        <f>SUM(E12:E15)</f>
        <v>13300</v>
      </c>
      <c r="F16" s="7">
        <f>SUM(F12:F15)</f>
        <v>7010191.4400000004</v>
      </c>
      <c r="G16" s="7">
        <f>SUM(G12:G15)</f>
        <v>9920</v>
      </c>
      <c r="H16" s="7">
        <v>0</v>
      </c>
      <c r="I16" s="7">
        <f>SUM(I12:I15)</f>
        <v>2750</v>
      </c>
      <c r="J16" s="7">
        <f>SUM(J12:J15)</f>
        <v>5062.0200000000004</v>
      </c>
      <c r="K16" s="7">
        <f>SUM(K12:K15)</f>
        <v>6833.71</v>
      </c>
      <c r="L16" s="7">
        <f>SUM(L12:L15)</f>
        <v>38724.35</v>
      </c>
      <c r="M16" s="62">
        <f>M11</f>
        <v>45.95</v>
      </c>
      <c r="N16" s="62">
        <f>SUM(N12:N15)</f>
        <v>918.8</v>
      </c>
      <c r="O16" s="28">
        <f>SUM(B16:N16)</f>
        <v>9138687.9000000004</v>
      </c>
      <c r="Q16" s="35"/>
    </row>
    <row r="17" spans="1:15" ht="24" customHeight="1" thickBot="1" x14ac:dyDescent="0.3">
      <c r="A17" s="30" t="s">
        <v>6</v>
      </c>
      <c r="B17" s="31">
        <f t="shared" ref="B17:L17" si="0">B11-B16</f>
        <v>0</v>
      </c>
      <c r="C17" s="31">
        <f t="shared" si="0"/>
        <v>6253.8800000000047</v>
      </c>
      <c r="D17" s="31">
        <f t="shared" si="0"/>
        <v>0</v>
      </c>
      <c r="E17" s="31">
        <f>E11-E16</f>
        <v>0</v>
      </c>
      <c r="F17" s="31">
        <f t="shared" si="0"/>
        <v>8326.1499999994412</v>
      </c>
      <c r="G17" s="31">
        <f t="shared" si="0"/>
        <v>5200</v>
      </c>
      <c r="H17" s="31">
        <f>H11</f>
        <v>14085</v>
      </c>
      <c r="I17" s="31">
        <f>I11-I16</f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63">
        <f>M11-M16</f>
        <v>0</v>
      </c>
      <c r="N17" s="63">
        <f>N11-N16</f>
        <v>0</v>
      </c>
      <c r="O17" s="32">
        <f>SUM(B17:N17)</f>
        <v>33865.029999999446</v>
      </c>
    </row>
    <row r="18" spans="1:15" ht="31.5" customHeight="1" thickBot="1" x14ac:dyDescent="0.3">
      <c r="A18" s="56" t="s">
        <v>15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41"/>
      <c r="N18" s="41"/>
      <c r="O18" s="33">
        <v>85872.76</v>
      </c>
    </row>
    <row r="19" spans="1:15" ht="18.75" thickBot="1" x14ac:dyDescent="0.3">
      <c r="A19" s="44" t="s">
        <v>29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0"/>
      <c r="N19" s="40"/>
      <c r="O19" s="34">
        <f>SUM(O17:O18)</f>
        <v>119737.78999999944</v>
      </c>
    </row>
    <row r="20" spans="1:15" ht="18" x14ac:dyDescent="0.25">
      <c r="A20" s="16"/>
      <c r="B20" s="8"/>
      <c r="C20" s="8"/>
      <c r="D20" s="8"/>
      <c r="E20" s="8"/>
      <c r="F20" s="8"/>
      <c r="G20" s="8"/>
      <c r="H20" s="8"/>
      <c r="I20" s="8"/>
      <c r="J20" s="8"/>
      <c r="K20" s="8"/>
      <c r="L20" s="29"/>
      <c r="M20" s="29"/>
      <c r="N20" s="29"/>
      <c r="O20" s="17"/>
    </row>
    <row r="21" spans="1:15" ht="18.75" x14ac:dyDescent="0.3">
      <c r="A21" s="36" t="s">
        <v>13</v>
      </c>
      <c r="B21" s="37"/>
      <c r="C21" s="37"/>
      <c r="D21" s="37" t="s">
        <v>1</v>
      </c>
      <c r="E21" s="37"/>
      <c r="F21" s="9"/>
      <c r="G21" s="9"/>
      <c r="H21" s="9"/>
      <c r="I21" s="9"/>
      <c r="J21" s="9"/>
      <c r="K21" s="9"/>
      <c r="L21" s="3"/>
      <c r="M21" s="3"/>
      <c r="N21" s="3"/>
      <c r="O21" s="3"/>
    </row>
    <row r="22" spans="1:15" ht="18.75" x14ac:dyDescent="0.3">
      <c r="A22" s="36"/>
      <c r="B22" s="37"/>
      <c r="C22" s="37"/>
      <c r="D22" s="37"/>
      <c r="E22" s="37"/>
      <c r="F22" s="9"/>
      <c r="G22" s="9"/>
      <c r="H22" s="9"/>
      <c r="I22" s="9"/>
      <c r="J22" s="9"/>
      <c r="K22" s="9"/>
      <c r="L22" s="3"/>
      <c r="M22" s="3"/>
      <c r="N22" s="3"/>
      <c r="O22" s="3"/>
    </row>
    <row r="23" spans="1:15" ht="18.75" x14ac:dyDescent="0.3">
      <c r="A23" s="36" t="s">
        <v>11</v>
      </c>
      <c r="B23" s="37"/>
      <c r="C23" s="37"/>
      <c r="D23" s="37"/>
      <c r="E23" s="37"/>
      <c r="F23" s="10"/>
      <c r="G23" s="10"/>
      <c r="H23" s="10"/>
      <c r="I23" s="10"/>
      <c r="J23" s="10"/>
      <c r="K23" s="10"/>
      <c r="L23" s="4"/>
      <c r="M23" s="4"/>
      <c r="N23" s="4"/>
      <c r="O23" s="18"/>
    </row>
    <row r="24" spans="1:15" ht="18.75" x14ac:dyDescent="0.3">
      <c r="A24" s="36" t="s">
        <v>12</v>
      </c>
      <c r="B24" s="37"/>
      <c r="C24" s="37"/>
      <c r="D24" s="37"/>
      <c r="E24" s="37"/>
      <c r="F24" s="11"/>
      <c r="G24" s="11"/>
      <c r="H24" s="11"/>
      <c r="I24" s="11"/>
      <c r="J24" s="11"/>
      <c r="K24" s="11"/>
      <c r="L24" s="5"/>
      <c r="M24" s="5"/>
      <c r="N24" s="5"/>
      <c r="O24" s="5"/>
    </row>
    <row r="25" spans="1:15" ht="18.75" x14ac:dyDescent="0.3">
      <c r="A25" s="37"/>
      <c r="B25" s="37"/>
      <c r="C25" s="37"/>
      <c r="D25" s="37"/>
      <c r="E25" s="37"/>
      <c r="F25" s="12"/>
      <c r="G25" s="12"/>
      <c r="H25" s="12"/>
      <c r="I25" s="12"/>
      <c r="J25" s="12"/>
      <c r="K25" s="12"/>
    </row>
  </sheetData>
  <mergeCells count="16">
    <mergeCell ref="A19:L19"/>
    <mergeCell ref="A3:B3"/>
    <mergeCell ref="B8:O8"/>
    <mergeCell ref="A6:O6"/>
    <mergeCell ref="C9:C10"/>
    <mergeCell ref="D9:D10"/>
    <mergeCell ref="O9:O10"/>
    <mergeCell ref="B9:B10"/>
    <mergeCell ref="A18:L18"/>
    <mergeCell ref="F9:F10"/>
    <mergeCell ref="L9:L10"/>
    <mergeCell ref="J9:J10"/>
    <mergeCell ref="K9:K10"/>
    <mergeCell ref="E9:E10"/>
    <mergeCell ref="M9:M10"/>
    <mergeCell ref="N9:N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Utvrđivanje rezultata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Racunovodstvo</cp:lastModifiedBy>
  <cp:lastPrinted>2023-01-23T08:54:47Z</cp:lastPrinted>
  <dcterms:created xsi:type="dcterms:W3CDTF">2013-09-12T11:30:46Z</dcterms:created>
  <dcterms:modified xsi:type="dcterms:W3CDTF">2023-01-23T08:54:50Z</dcterms:modified>
</cp:coreProperties>
</file>