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Planovi 2022\"/>
    </mc:Choice>
  </mc:AlternateContent>
  <xr:revisionPtr revIDLastSave="0" documentId="13_ncr:1_{845322FD-C13D-4DF4-9E58-6CD5BE2FB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LP(R)FP-Ril" sheetId="5" r:id="rId1"/>
    <sheet name="PRIHODI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13" i="5"/>
  <c r="B12" i="5"/>
  <c r="B8" i="5"/>
  <c r="G201" i="5"/>
  <c r="B10" i="5" s="1"/>
  <c r="R164" i="5" l="1"/>
  <c r="Q164" i="5"/>
  <c r="B16" i="5" l="1"/>
  <c r="B18" i="5" l="1"/>
</calcChain>
</file>

<file path=xl/sharedStrings.xml><?xml version="1.0" encoding="utf-8"?>
<sst xmlns="http://schemas.openxmlformats.org/spreadsheetml/2006/main" count="247" uniqueCount="229">
  <si>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</si>
  <si>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</si>
  <si>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</si>
  <si>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</si>
  <si>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</si>
  <si>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</si>
  <si>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</si>
  <si>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</si>
  <si>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</si>
  <si>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</si>
  <si>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Pomoći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</si>
  <si>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</si>
  <si>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</si>
  <si>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</si>
  <si>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</si>
  <si>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</si>
  <si>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</si>
  <si>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</si>
  <si>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</si>
  <si>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</si>
  <si>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</si>
  <si>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</si>
  <si>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</si>
  <si>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</si>
  <si>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</si>
  <si>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</si>
  <si>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</si>
  <si>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</si>
  <si>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</si>
  <si>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</si>
  <si>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</si>
  <si>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</si>
  <si>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</si>
  <si>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</si>
  <si>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</si>
  <si>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</si>
  <si>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</si>
  <si>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</si>
  <si>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</si>
  <si>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</si>
  <si>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</si>
  <si>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</si>
  <si>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</si>
  <si>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</si>
  <si>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</si>
  <si>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</si>
  <si>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</si>
  <si>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</si>
  <si>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</si>
  <si>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</si>
  <si>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</si>
  <si>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</si>
  <si>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</si>
  <si>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</si>
  <si>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</si>
  <si>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</si>
  <si>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</si>
  <si>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</si>
  <si>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</si>
  <si>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</si>
  <si>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</si>
  <si>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</si>
  <si>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</si>
  <si>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</si>
  <si>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</si>
  <si>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</si>
  <si>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</si>
  <si>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</si>
  <si>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</si>
  <si>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</si>
  <si>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</si>
  <si>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</si>
  <si>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</si>
  <si>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</si>
  <si>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</si>
  <si>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</si>
  <si>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</si>
  <si>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</si>
  <si>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</si>
  <si>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</si>
  <si>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</si>
  <si>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</si>
  <si>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</si>
  <si>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</si>
  <si>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</si>
  <si>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</si>
  <si>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</si>
  <si>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</si>
  <si>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</si>
  <si>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</si>
  <si>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</si>
  <si>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</si>
  <si>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</si>
  <si>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</si>
  <si>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</si>
  <si>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</si>
  <si>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</si>
  <si>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</si>
  <si>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</si>
  <si>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</si>
  <si>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</si>
  <si>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</si>
  <si>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</si>
  <si>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</si>
  <si>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</si>
  <si>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</si>
  <si>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</si>
  <si>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</si>
  <si>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</si>
  <si>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</si>
  <si>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</si>
  <si>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</si>
  <si>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</si>
  <si>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</si>
  <si>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</si>
  <si>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</si>
  <si>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</si>
  <si>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</si>
  <si>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</si>
  <si>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</si>
  <si>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</si>
  <si>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</si>
  <si>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</si>
  <si>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</si>
  <si>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</si>
  <si>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</si>
  <si>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</si>
  <si>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</si>
  <si>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</si>
  <si>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</si>
  <si>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</si>
  <si>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</si>
  <si>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</si>
  <si>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</si>
  <si>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</si>
  <si>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</si>
  <si>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</si>
  <si>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</si>
  <si>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</si>
  <si>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</si>
  <si>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</si>
  <si>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</si>
  <si>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</si>
  <si>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Telefoni i ostali uređaji</t>
  </si>
  <si>
    <t>Novč.naknada zbog nezapoš.invalida</t>
  </si>
  <si>
    <t>Radio i TV prijemnici</t>
  </si>
  <si>
    <t>Ostala komunikacijska oprema</t>
  </si>
  <si>
    <t>Oprema za održavanje prostorija</t>
  </si>
  <si>
    <t>Naknade za prijevoz na posao i sa posla</t>
  </si>
  <si>
    <t>Elektronski mediji</t>
  </si>
  <si>
    <t>Promidžbeni materijali</t>
  </si>
  <si>
    <t>Usluge platnog prometa</t>
  </si>
  <si>
    <t>Procjena 2023.</t>
  </si>
  <si>
    <t>Mat.i dij.za tek.i inv.održ. postrojenja i opreme</t>
  </si>
  <si>
    <t>Usluge agencija, studentskog servisa</t>
  </si>
  <si>
    <t>Licence</t>
  </si>
  <si>
    <t>Oprema</t>
  </si>
  <si>
    <t>Sudske pristojbe</t>
  </si>
  <si>
    <t>Ostale pristojbe i naknade</t>
  </si>
  <si>
    <t>Troškovi sudskih postupaka</t>
  </si>
  <si>
    <t>PRENESENI VIŠAK IZ 2021. GODINE</t>
  </si>
  <si>
    <t xml:space="preserve">Višak iz 2021. </t>
  </si>
  <si>
    <t>Plaće po sudskim presudama</t>
  </si>
  <si>
    <t>Plaće za prekovremeni rad</t>
  </si>
  <si>
    <t>Bruto plaće za smjenski rad</t>
  </si>
  <si>
    <t>Doprinos za zaštitu zdravlja</t>
  </si>
  <si>
    <t>Doprinos u slučaju nezaposl.</t>
  </si>
  <si>
    <t>Zatezne kamate za poreze</t>
  </si>
  <si>
    <t>Zatezne kamate za doprinose</t>
  </si>
  <si>
    <t>Ostale zatezne kamate</t>
  </si>
  <si>
    <t>Ostale naknade građanima iz proračuna</t>
  </si>
  <si>
    <t>Naknade građanima iz proračuna</t>
  </si>
  <si>
    <t>Ostale naknade iz proračuna u naravi</t>
  </si>
  <si>
    <t>EU sredstva</t>
  </si>
  <si>
    <t>Mat.i dij.za tek.i inv.održ. transportnih sredstava</t>
  </si>
  <si>
    <t>Prihodi od prodaje imovine</t>
  </si>
  <si>
    <t>Plan 2022.</t>
  </si>
  <si>
    <t>Procjena 2024.</t>
  </si>
  <si>
    <t xml:space="preserve">Plan 2022. </t>
  </si>
  <si>
    <t>Nagrade</t>
  </si>
  <si>
    <t>Ostali rashodi za nezaposlene</t>
  </si>
  <si>
    <t>Regres</t>
  </si>
  <si>
    <t>Naknade za bolest, invalidnost</t>
  </si>
  <si>
    <t>Darovi</t>
  </si>
  <si>
    <t>Laboratorijske usluge</t>
  </si>
  <si>
    <t>Naknade za prijevoz, za rad na terenu i odvojeni života</t>
  </si>
  <si>
    <t>EKONOMSKA KLASIFKACIJA
(na petoj razini)</t>
  </si>
  <si>
    <t>NAZIV</t>
  </si>
  <si>
    <t>Tekuće pomoći iz državnog proračuna proračunskim korisnicima proračuna JLP(R)S-mzo</t>
  </si>
  <si>
    <t>Tekuće pomoći iz nenadležnog proračuna - VSŽ</t>
  </si>
  <si>
    <t>Kapitalne pomoći iz državnog proračuna prorač. korisnicima proračuna JLP(R)S</t>
  </si>
  <si>
    <t>Zatezne kamate iz obveznih odnosa i drugo</t>
  </si>
  <si>
    <t>Prihodi od pozitivnih tečajnih razlika</t>
  </si>
  <si>
    <t>Sufinanciranje cijene uslufe, participacije i slično</t>
  </si>
  <si>
    <t>Prihodi od pruženih usluga</t>
  </si>
  <si>
    <t>Prihodi iz nadležnog proračuna za financiranje rashoda poslovanja-dec.</t>
  </si>
  <si>
    <t>Prihodi iz nadležnog proračuna za financiranje rashoda poslovanja-gradska sredstva</t>
  </si>
  <si>
    <t>Prihodi iz nadležnog proračuna za financiranje rashoda za nabavu nefinancijske imovine</t>
  </si>
  <si>
    <t>Ostali prihodi</t>
  </si>
  <si>
    <t>Višak prihoda poslovanja</t>
  </si>
  <si>
    <t>NOVI PLAN 2022.</t>
  </si>
  <si>
    <t>Naknade građanima i kućanstvima u novcu</t>
  </si>
  <si>
    <t>Ostale naknade iz proračuna u novcu</t>
  </si>
  <si>
    <t xml:space="preserve"> Procjena 2023.</t>
  </si>
  <si>
    <t xml:space="preserve"> Procjena 2024.</t>
  </si>
  <si>
    <t>Gradski  proračun- DEC. (1.2.1.)</t>
  </si>
  <si>
    <t>Gradski proračun (1.1.2.)</t>
  </si>
  <si>
    <t>Županijski proračun (5.2.1.)</t>
  </si>
  <si>
    <t>Vlastiti     (3.1.1.)</t>
  </si>
  <si>
    <t>Pomoći-ministarstvo (5.1.1. + 5.3.1. kapitalne)</t>
  </si>
  <si>
    <t>Donacije (6.1.1.)</t>
  </si>
  <si>
    <t>Prihodi od nefin. Im. i nadoknade šteta s osnova osiguranja (3.1.1.)</t>
  </si>
  <si>
    <t>Namirnice</t>
  </si>
  <si>
    <t>Tekući prijenosi između prorač. kor. istog prorač. temeljem prijenosa EU sredstva (asistenti)</t>
  </si>
  <si>
    <t>Tekući prijenosi između prorač. kor. istog prorač. temeljem prijenosa EU (država asistenti)</t>
  </si>
  <si>
    <t>Tekući prijenosi između prorač. kor. istog prorač. temeljem prijenosa EU sredstva (shema)</t>
  </si>
  <si>
    <t>Tekući prijenosi između prorač. kor. istog prorač. temeljem prijenosa EU(država shema)</t>
  </si>
  <si>
    <t>Tekuće donacije od fizičkih osoba</t>
  </si>
  <si>
    <t>Tekuće donacije od trgovačkih društava</t>
  </si>
  <si>
    <t>Tekuće donacije od ostalih subjekata izvan proračuna</t>
  </si>
  <si>
    <t>Ravnateljica: ______________________ (Dinka Peti, mag.mus.)</t>
  </si>
  <si>
    <t>Predsjednik Školskog odbora: ___________________ (Tomislav Ćavar, dipl.iur.)</t>
  </si>
  <si>
    <t>Pomoći-asistenti  (5.1.3.)</t>
  </si>
  <si>
    <t>Pomoći-shema voća  (5.1.3.)</t>
  </si>
  <si>
    <t>EU sredstva-asistenti (5.8.3.)</t>
  </si>
  <si>
    <t>EU sredstva-shema voća  (5.8.3.)</t>
  </si>
  <si>
    <t xml:space="preserve">                                 M.P.                                 21.12.2022.</t>
  </si>
  <si>
    <t xml:space="preserve">Prva izmjena financijskog plana - Plan rashoda i izdataka 2022. i procjene 2023. i 2024. </t>
  </si>
  <si>
    <t xml:space="preserve">                                 M.P.                                 26.12.2022.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</si>
</sst>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0"/>
      <name val="Times New Roman"/>
      <family val="1"/>
    </font>
    <font>
      <b/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D0D0D"/>
      <name val="Arial"/>
      <family val="2"/>
      <charset val="238"/>
    </font>
    <font>
      <sz val="14"/>
      <color rgb="FF0D0D0D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27" fillId="0" borderId="0"/>
  </cellStyleXfs>
  <cellXfs count="301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164" fontId="9" fillId="0" borderId="0" xfId="2" applyFont="1" applyBorder="1"/>
    <xf numFmtId="4" fontId="8" fillId="4" borderId="0" xfId="0" applyNumberFormat="1" applyFont="1" applyFill="1" applyBorder="1"/>
    <xf numFmtId="164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3" fontId="7" fillId="4" borderId="0" xfId="0" applyNumberFormat="1" applyFont="1" applyFill="1"/>
    <xf numFmtId="3" fontId="11" fillId="3" borderId="0" xfId="0" applyNumberFormat="1" applyFont="1" applyFill="1"/>
    <xf numFmtId="3" fontId="11" fillId="4" borderId="0" xfId="0" applyNumberFormat="1" applyFont="1" applyFill="1"/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3" fontId="7" fillId="7" borderId="0" xfId="0" applyNumberFormat="1" applyFont="1" applyFill="1"/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3" fontId="11" fillId="7" borderId="0" xfId="0" applyNumberFormat="1" applyFont="1" applyFill="1"/>
    <xf numFmtId="3" fontId="9" fillId="7" borderId="2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3" fontId="8" fillId="0" borderId="16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4" fontId="9" fillId="7" borderId="2" xfId="5" applyNumberFormat="1" applyFont="1" applyFill="1" applyBorder="1" applyAlignment="1">
      <alignment horizontal="right"/>
    </xf>
    <xf numFmtId="4" fontId="9" fillId="4" borderId="3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9" fillId="0" borderId="3" xfId="5" applyNumberFormat="1" applyFont="1" applyBorder="1" applyAlignment="1">
      <alignment horizontal="right"/>
    </xf>
    <xf numFmtId="0" fontId="8" fillId="3" borderId="21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4" fontId="8" fillId="3" borderId="22" xfId="5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Alignment="1"/>
    <xf numFmtId="3" fontId="10" fillId="0" borderId="0" xfId="0" applyNumberFormat="1" applyFont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center"/>
    </xf>
    <xf numFmtId="0" fontId="15" fillId="4" borderId="0" xfId="0" quotePrefix="1" applyNumberFormat="1" applyFont="1" applyFill="1" applyBorder="1" applyAlignment="1">
      <alignment horizontal="center" vertical="justify"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4" fontId="8" fillId="0" borderId="1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8" xfId="0" quotePrefix="1" applyNumberFormat="1" applyFont="1" applyBorder="1" applyAlignment="1">
      <alignment horizontal="right" wrapText="1"/>
    </xf>
    <xf numFmtId="0" fontId="9" fillId="0" borderId="31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4" borderId="16" xfId="0" applyNumberFormat="1" applyFont="1" applyFill="1" applyBorder="1" applyAlignment="1">
      <alignment horizontal="center"/>
    </xf>
    <xf numFmtId="0" fontId="9" fillId="4" borderId="28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wrapText="1"/>
    </xf>
    <xf numFmtId="4" fontId="9" fillId="0" borderId="2" xfId="5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shrinkToFit="1"/>
    </xf>
    <xf numFmtId="4" fontId="9" fillId="4" borderId="3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4" fontId="8" fillId="0" borderId="3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9" fillId="12" borderId="3" xfId="0" applyNumberFormat="1" applyFont="1" applyFill="1" applyBorder="1" applyAlignment="1">
      <alignment horizontal="right"/>
    </xf>
    <xf numFmtId="165" fontId="9" fillId="13" borderId="2" xfId="0" applyNumberFormat="1" applyFont="1" applyFill="1" applyBorder="1" applyAlignment="1">
      <alignment horizontal="right"/>
    </xf>
    <xf numFmtId="165" fontId="9" fillId="12" borderId="2" xfId="0" applyNumberFormat="1" applyFont="1" applyFill="1" applyBorder="1" applyAlignment="1">
      <alignment horizontal="right"/>
    </xf>
    <xf numFmtId="4" fontId="9" fillId="12" borderId="3" xfId="5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/>
    </xf>
    <xf numFmtId="4" fontId="9" fillId="13" borderId="2" xfId="0" applyNumberFormat="1" applyFont="1" applyFill="1" applyBorder="1" applyAlignment="1">
      <alignment horizontal="right"/>
    </xf>
    <xf numFmtId="4" fontId="8" fillId="11" borderId="22" xfId="5" applyNumberFormat="1" applyFont="1" applyFill="1" applyBorder="1" applyAlignment="1">
      <alignment horizontal="right"/>
    </xf>
    <xf numFmtId="165" fontId="19" fillId="13" borderId="2" xfId="8" applyNumberFormat="1" applyFont="1" applyFill="1" applyBorder="1" applyAlignment="1"/>
    <xf numFmtId="165" fontId="19" fillId="0" borderId="2" xfId="8" applyNumberFormat="1" applyFont="1" applyBorder="1" applyAlignment="1"/>
    <xf numFmtId="165" fontId="19" fillId="12" borderId="2" xfId="8" applyNumberFormat="1" applyFont="1" applyFill="1" applyBorder="1" applyAlignment="1"/>
    <xf numFmtId="165" fontId="19" fillId="0" borderId="3" xfId="8" applyNumberFormat="1" applyFont="1" applyBorder="1" applyAlignment="1"/>
    <xf numFmtId="4" fontId="20" fillId="12" borderId="3" xfId="0" applyNumberFormat="1" applyFont="1" applyFill="1" applyBorder="1" applyAlignment="1">
      <alignment horizontal="center" vertical="center" wrapText="1"/>
    </xf>
    <xf numFmtId="4" fontId="20" fillId="13" borderId="2" xfId="0" applyNumberFormat="1" applyFont="1" applyFill="1" applyBorder="1" applyAlignment="1">
      <alignment horizontal="center" vertical="center" wrapText="1"/>
    </xf>
    <xf numFmtId="4" fontId="20" fillId="12" borderId="2" xfId="0" applyNumberFormat="1" applyFont="1" applyFill="1" applyBorder="1" applyAlignment="1">
      <alignment horizontal="center" vertical="center" wrapText="1"/>
    </xf>
    <xf numFmtId="4" fontId="21" fillId="12" borderId="2" xfId="0" applyNumberFormat="1" applyFont="1" applyFill="1" applyBorder="1" applyAlignment="1">
      <alignment horizontal="center" vertical="center" wrapText="1"/>
    </xf>
    <xf numFmtId="4" fontId="9" fillId="12" borderId="2" xfId="0" applyNumberFormat="1" applyFont="1" applyFill="1" applyBorder="1" applyAlignment="1">
      <alignment horizontal="right"/>
    </xf>
    <xf numFmtId="4" fontId="0" fillId="0" borderId="0" xfId="0" applyNumberFormat="1"/>
    <xf numFmtId="3" fontId="8" fillId="3" borderId="21" xfId="0" applyNumberFormat="1" applyFont="1" applyFill="1" applyBorder="1" applyAlignment="1">
      <alignment horizontal="center"/>
    </xf>
    <xf numFmtId="4" fontId="8" fillId="3" borderId="22" xfId="0" applyNumberFormat="1" applyFont="1" applyFill="1" applyBorder="1"/>
    <xf numFmtId="4" fontId="8" fillId="3" borderId="23" xfId="0" applyNumberFormat="1" applyFont="1" applyFill="1" applyBorder="1"/>
    <xf numFmtId="3" fontId="8" fillId="3" borderId="32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10" xfId="0" applyNumberFormat="1" applyFont="1" applyFill="1" applyBorder="1"/>
    <xf numFmtId="0" fontId="8" fillId="0" borderId="31" xfId="0" applyNumberFormat="1" applyFont="1" applyBorder="1" applyAlignment="1">
      <alignment horizontal="center" wrapText="1"/>
    </xf>
    <xf numFmtId="165" fontId="9" fillId="0" borderId="4" xfId="0" applyNumberFormat="1" applyFont="1" applyBorder="1"/>
    <xf numFmtId="165" fontId="9" fillId="0" borderId="37" xfId="0" applyNumberFormat="1" applyFont="1" applyBorder="1"/>
    <xf numFmtId="3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4" fontId="9" fillId="4" borderId="2" xfId="0" applyNumberFormat="1" applyFont="1" applyFill="1" applyBorder="1" applyAlignment="1">
      <alignment horizontal="right"/>
    </xf>
    <xf numFmtId="0" fontId="12" fillId="8" borderId="22" xfId="0" applyNumberFormat="1" applyFont="1" applyFill="1" applyBorder="1" applyAlignment="1">
      <alignment horizontal="center" vertical="center" wrapText="1"/>
    </xf>
    <xf numFmtId="4" fontId="17" fillId="14" borderId="22" xfId="0" applyNumberFormat="1" applyFont="1" applyFill="1" applyBorder="1" applyAlignment="1">
      <alignment horizontal="center" vertical="center" wrapText="1"/>
    </xf>
    <xf numFmtId="4" fontId="20" fillId="12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20" fillId="11" borderId="22" xfId="0" applyNumberFormat="1" applyFont="1" applyFill="1" applyBorder="1" applyAlignment="1">
      <alignment horizontal="center" vertical="center" wrapText="1"/>
    </xf>
    <xf numFmtId="0" fontId="9" fillId="4" borderId="31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right"/>
    </xf>
    <xf numFmtId="165" fontId="8" fillId="11" borderId="22" xfId="0" applyNumberFormat="1" applyFont="1" applyFill="1" applyBorder="1" applyAlignment="1">
      <alignment horizontal="right"/>
    </xf>
    <xf numFmtId="0" fontId="9" fillId="7" borderId="31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4" fontId="20" fillId="13" borderId="4" xfId="0" applyNumberFormat="1" applyFont="1" applyFill="1" applyBorder="1" applyAlignment="1">
      <alignment horizontal="center" vertical="center" wrapText="1"/>
    </xf>
    <xf numFmtId="165" fontId="9" fillId="13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5" fontId="19" fillId="13" borderId="4" xfId="8" applyNumberFormat="1" applyFont="1" applyFill="1" applyBorder="1" applyAlignment="1"/>
    <xf numFmtId="0" fontId="8" fillId="3" borderId="22" xfId="0" applyNumberFormat="1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9" fillId="0" borderId="3" xfId="0" applyNumberFormat="1" applyFont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165" fontId="18" fillId="11" borderId="22" xfId="8" applyNumberFormat="1" applyFont="1" applyFill="1" applyBorder="1" applyAlignment="1"/>
    <xf numFmtId="0" fontId="9" fillId="4" borderId="3" xfId="0" applyNumberFormat="1" applyFont="1" applyFill="1" applyBorder="1"/>
    <xf numFmtId="165" fontId="9" fillId="12" borderId="3" xfId="0" applyNumberFormat="1" applyFont="1" applyFill="1" applyBorder="1" applyAlignment="1">
      <alignment horizontal="right"/>
    </xf>
    <xf numFmtId="0" fontId="9" fillId="7" borderId="4" xfId="0" applyNumberFormat="1" applyFont="1" applyFill="1" applyBorder="1" applyAlignment="1">
      <alignment horizontal="center"/>
    </xf>
    <xf numFmtId="4" fontId="8" fillId="3" borderId="22" xfId="5" applyNumberFormat="1" applyFont="1" applyFill="1" applyBorder="1" applyAlignment="1">
      <alignment horizontal="right" wrapText="1"/>
    </xf>
    <xf numFmtId="165" fontId="19" fillId="12" borderId="3" xfId="8" applyNumberFormat="1" applyFont="1" applyFill="1" applyBorder="1" applyAlignment="1"/>
    <xf numFmtId="0" fontId="9" fillId="4" borderId="3" xfId="0" applyNumberFormat="1" applyFont="1" applyFill="1" applyBorder="1" applyAlignment="1">
      <alignment horizontal="center" wrapText="1"/>
    </xf>
    <xf numFmtId="0" fontId="12" fillId="5" borderId="21" xfId="0" applyNumberFormat="1" applyFont="1" applyFill="1" applyBorder="1" applyAlignment="1">
      <alignment horizontal="left"/>
    </xf>
    <xf numFmtId="165" fontId="17" fillId="10" borderId="22" xfId="8" applyNumberFormat="1" applyFont="1" applyFill="1" applyBorder="1" applyAlignment="1"/>
    <xf numFmtId="3" fontId="8" fillId="0" borderId="28" xfId="0" applyNumberFormat="1" applyFont="1" applyBorder="1" applyAlignment="1">
      <alignment horizontal="center" wrapText="1"/>
    </xf>
    <xf numFmtId="3" fontId="8" fillId="3" borderId="22" xfId="0" applyNumberFormat="1" applyFont="1" applyFill="1" applyBorder="1" applyAlignment="1">
      <alignment horizontal="center" wrapText="1"/>
    </xf>
    <xf numFmtId="3" fontId="8" fillId="3" borderId="22" xfId="0" applyNumberFormat="1" applyFont="1" applyFill="1" applyBorder="1" applyAlignment="1">
      <alignment horizontal="center"/>
    </xf>
    <xf numFmtId="165" fontId="19" fillId="11" borderId="22" xfId="8" applyNumberFormat="1" applyFont="1" applyFill="1" applyBorder="1" applyAlignment="1"/>
    <xf numFmtId="0" fontId="9" fillId="4" borderId="33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4" fontId="20" fillId="12" borderId="5" xfId="0" applyNumberFormat="1" applyFont="1" applyFill="1" applyBorder="1" applyAlignment="1">
      <alignment horizontal="center" vertical="center" wrapText="1"/>
    </xf>
    <xf numFmtId="4" fontId="9" fillId="12" borderId="5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165" fontId="19" fillId="0" borderId="5" xfId="8" applyNumberFormat="1" applyFont="1" applyBorder="1" applyAlignment="1"/>
    <xf numFmtId="0" fontId="8" fillId="3" borderId="22" xfId="0" applyNumberFormat="1" applyFont="1" applyFill="1" applyBorder="1" applyAlignment="1">
      <alignment horizontal="center" wrapText="1" shrinkToFit="1"/>
    </xf>
    <xf numFmtId="49" fontId="9" fillId="7" borderId="4" xfId="0" applyNumberFormat="1" applyFont="1" applyFill="1" applyBorder="1" applyAlignment="1">
      <alignment horizontal="center" shrinkToFit="1"/>
    </xf>
    <xf numFmtId="49" fontId="8" fillId="3" borderId="22" xfId="0" applyNumberFormat="1" applyFont="1" applyFill="1" applyBorder="1" applyAlignment="1">
      <alignment horizontal="center" shrinkToFit="1"/>
    </xf>
    <xf numFmtId="49" fontId="9" fillId="4" borderId="3" xfId="0" applyNumberFormat="1" applyFont="1" applyFill="1" applyBorder="1" applyAlignment="1">
      <alignment horizontal="center" shrinkToFit="1"/>
    </xf>
    <xf numFmtId="4" fontId="8" fillId="13" borderId="4" xfId="5" applyNumberFormat="1" applyFont="1" applyFill="1" applyBorder="1" applyAlignment="1">
      <alignment horizontal="right"/>
    </xf>
    <xf numFmtId="4" fontId="8" fillId="7" borderId="4" xfId="5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/>
    </xf>
    <xf numFmtId="0" fontId="8" fillId="3" borderId="22" xfId="0" quotePrefix="1" applyNumberFormat="1" applyFont="1" applyFill="1" applyBorder="1" applyAlignment="1">
      <alignment horizontal="center" vertical="justify"/>
    </xf>
    <xf numFmtId="165" fontId="9" fillId="4" borderId="2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4" fontId="20" fillId="15" borderId="2" xfId="0" applyNumberFormat="1" applyFont="1" applyFill="1" applyBorder="1" applyAlignment="1">
      <alignment horizontal="center" vertical="center" wrapText="1"/>
    </xf>
    <xf numFmtId="165" fontId="9" fillId="15" borderId="2" xfId="0" applyNumberFormat="1" applyFont="1" applyFill="1" applyBorder="1" applyAlignment="1">
      <alignment horizontal="right"/>
    </xf>
    <xf numFmtId="4" fontId="9" fillId="15" borderId="2" xfId="0" applyNumberFormat="1" applyFont="1" applyFill="1" applyBorder="1" applyAlignment="1">
      <alignment horizontal="right"/>
    </xf>
    <xf numFmtId="165" fontId="19" fillId="15" borderId="2" xfId="8" applyNumberFormat="1" applyFont="1" applyFill="1" applyBorder="1" applyAlignment="1"/>
    <xf numFmtId="0" fontId="22" fillId="16" borderId="3" xfId="0" applyFont="1" applyFill="1" applyBorder="1" applyAlignment="1">
      <alignment horizontal="center" vertical="top" wrapText="1"/>
    </xf>
    <xf numFmtId="0" fontId="23" fillId="0" borderId="0" xfId="0" applyFont="1"/>
    <xf numFmtId="4" fontId="0" fillId="4" borderId="7" xfId="0" applyNumberFormat="1" applyFill="1" applyBorder="1" applyAlignment="1">
      <alignment vertical="top"/>
    </xf>
    <xf numFmtId="4" fontId="0" fillId="4" borderId="8" xfId="0" applyNumberFormat="1" applyFill="1" applyBorder="1" applyAlignment="1">
      <alignment vertical="top"/>
    </xf>
    <xf numFmtId="4" fontId="24" fillId="4" borderId="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5" fillId="4" borderId="15" xfId="0" applyFont="1" applyFill="1" applyBorder="1" applyAlignment="1">
      <alignment horizontal="center" vertical="top"/>
    </xf>
    <xf numFmtId="0" fontId="25" fillId="4" borderId="11" xfId="0" applyFont="1" applyFill="1" applyBorder="1" applyAlignment="1">
      <alignment horizontal="left" vertical="top" wrapText="1"/>
    </xf>
    <xf numFmtId="165" fontId="26" fillId="4" borderId="12" xfId="0" applyNumberFormat="1" applyFont="1" applyFill="1" applyBorder="1" applyAlignment="1">
      <alignment horizontal="right" vertical="top"/>
    </xf>
    <xf numFmtId="0" fontId="25" fillId="4" borderId="16" xfId="0" applyFont="1" applyFill="1" applyBorder="1" applyAlignment="1">
      <alignment horizontal="center" vertical="top"/>
    </xf>
    <xf numFmtId="0" fontId="25" fillId="4" borderId="2" xfId="0" applyFont="1" applyFill="1" applyBorder="1" applyAlignment="1">
      <alignment horizontal="left" vertical="top" wrapText="1"/>
    </xf>
    <xf numFmtId="165" fontId="26" fillId="4" borderId="18" xfId="0" applyNumberFormat="1" applyFont="1" applyFill="1" applyBorder="1" applyAlignment="1">
      <alignment horizontal="right" vertical="top"/>
    </xf>
    <xf numFmtId="4" fontId="26" fillId="4" borderId="2" xfId="0" applyNumberFormat="1" applyFont="1" applyFill="1" applyBorder="1" applyAlignment="1">
      <alignment vertical="top"/>
    </xf>
    <xf numFmtId="4" fontId="26" fillId="4" borderId="18" xfId="0" applyNumberFormat="1" applyFont="1" applyFill="1" applyBorder="1" applyAlignment="1">
      <alignment horizontal="right" vertical="top"/>
    </xf>
    <xf numFmtId="0" fontId="25" fillId="4" borderId="2" xfId="0" applyFont="1" applyFill="1" applyBorder="1" applyAlignment="1">
      <alignment horizontal="left" vertical="top"/>
    </xf>
    <xf numFmtId="0" fontId="26" fillId="4" borderId="32" xfId="0" applyFont="1" applyFill="1" applyBorder="1" applyAlignment="1">
      <alignment horizontal="center"/>
    </xf>
    <xf numFmtId="0" fontId="25" fillId="4" borderId="6" xfId="0" applyFont="1" applyFill="1" applyBorder="1" applyAlignment="1">
      <alignment wrapText="1"/>
    </xf>
    <xf numFmtId="165" fontId="26" fillId="4" borderId="10" xfId="0" applyNumberFormat="1" applyFont="1" applyFill="1" applyBorder="1" applyAlignment="1">
      <alignment horizontal="right" vertical="top"/>
    </xf>
    <xf numFmtId="0" fontId="22" fillId="16" borderId="2" xfId="0" applyFont="1" applyFill="1" applyBorder="1" applyAlignment="1">
      <alignment horizontal="center" vertical="center" wrapText="1"/>
    </xf>
    <xf numFmtId="4" fontId="8" fillId="4" borderId="2" xfId="5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4" fontId="9" fillId="15" borderId="2" xfId="5" applyNumberFormat="1" applyFont="1" applyFill="1" applyBorder="1" applyAlignment="1">
      <alignment horizontal="right"/>
    </xf>
    <xf numFmtId="4" fontId="20" fillId="12" borderId="30" xfId="0" applyNumberFormat="1" applyFont="1" applyFill="1" applyBorder="1" applyAlignment="1">
      <alignment horizontal="center" vertical="center" wrapText="1"/>
    </xf>
    <xf numFmtId="4" fontId="20" fillId="13" borderId="18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/>
    <xf numFmtId="4" fontId="9" fillId="4" borderId="0" xfId="0" applyNumberFormat="1" applyFont="1" applyFill="1" applyAlignment="1">
      <alignment wrapText="1"/>
    </xf>
    <xf numFmtId="0" fontId="8" fillId="6" borderId="7" xfId="0" quotePrefix="1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/>
    </xf>
    <xf numFmtId="4" fontId="8" fillId="6" borderId="9" xfId="0" applyNumberFormat="1" applyFont="1" applyFill="1" applyBorder="1" applyAlignment="1">
      <alignment vertical="center"/>
    </xf>
    <xf numFmtId="4" fontId="9" fillId="4" borderId="2" xfId="0" applyNumberFormat="1" applyFont="1" applyFill="1" applyBorder="1"/>
    <xf numFmtId="4" fontId="8" fillId="7" borderId="2" xfId="5" applyNumberFormat="1" applyFont="1" applyFill="1" applyBorder="1" applyAlignment="1">
      <alignment horizontal="right"/>
    </xf>
    <xf numFmtId="4" fontId="9" fillId="4" borderId="18" xfId="0" applyNumberFormat="1" applyFont="1" applyFill="1" applyBorder="1"/>
    <xf numFmtId="4" fontId="8" fillId="19" borderId="22" xfId="0" applyNumberFormat="1" applyFont="1" applyFill="1" applyBorder="1" applyAlignment="1">
      <alignment horizontal="center" vertical="center" wrapText="1"/>
    </xf>
    <xf numFmtId="4" fontId="8" fillId="19" borderId="22" xfId="0" applyNumberFormat="1" applyFont="1" applyFill="1" applyBorder="1" applyAlignment="1">
      <alignment horizontal="right"/>
    </xf>
    <xf numFmtId="4" fontId="8" fillId="19" borderId="22" xfId="5" applyNumberFormat="1" applyFont="1" applyFill="1" applyBorder="1" applyAlignment="1">
      <alignment horizontal="right"/>
    </xf>
    <xf numFmtId="0" fontId="12" fillId="8" borderId="21" xfId="0" quotePrefix="1" applyNumberFormat="1" applyFont="1" applyFill="1" applyBorder="1" applyAlignment="1">
      <alignment horizontal="left" vertical="center" wrapText="1"/>
    </xf>
    <xf numFmtId="4" fontId="12" fillId="18" borderId="22" xfId="0" applyNumberFormat="1" applyFont="1" applyFill="1" applyBorder="1" applyAlignment="1">
      <alignment horizontal="center" vertical="center" wrapText="1"/>
    </xf>
    <xf numFmtId="165" fontId="12" fillId="18" borderId="22" xfId="0" applyNumberFormat="1" applyFont="1" applyFill="1" applyBorder="1" applyAlignment="1">
      <alignment horizontal="right" vertical="center" wrapText="1"/>
    </xf>
    <xf numFmtId="4" fontId="12" fillId="18" borderId="22" xfId="0" applyNumberFormat="1" applyFont="1" applyFill="1" applyBorder="1" applyAlignment="1">
      <alignment horizontal="right" vertical="center" wrapText="1"/>
    </xf>
    <xf numFmtId="4" fontId="12" fillId="8" borderId="22" xfId="5" applyNumberFormat="1" applyFont="1" applyFill="1" applyBorder="1" applyAlignment="1">
      <alignment horizontal="right" vertical="center" wrapText="1"/>
    </xf>
    <xf numFmtId="4" fontId="12" fillId="18" borderId="22" xfId="5" applyNumberFormat="1" applyFont="1" applyFill="1" applyBorder="1" applyAlignment="1">
      <alignment horizontal="right" vertical="center" wrapText="1"/>
    </xf>
    <xf numFmtId="4" fontId="12" fillId="8" borderId="22" xfId="0" applyNumberFormat="1" applyFont="1" applyFill="1" applyBorder="1" applyAlignment="1">
      <alignment horizontal="right" vertical="center" wrapText="1"/>
    </xf>
    <xf numFmtId="4" fontId="12" fillId="8" borderId="22" xfId="0" applyNumberFormat="1" applyFont="1" applyFill="1" applyBorder="1"/>
    <xf numFmtId="4" fontId="12" fillId="8" borderId="23" xfId="0" applyNumberFormat="1" applyFont="1" applyFill="1" applyBorder="1"/>
    <xf numFmtId="4" fontId="9" fillId="4" borderId="4" xfId="0" applyNumberFormat="1" applyFont="1" applyFill="1" applyBorder="1"/>
    <xf numFmtId="4" fontId="9" fillId="4" borderId="37" xfId="0" applyNumberFormat="1" applyFont="1" applyFill="1" applyBorder="1"/>
    <xf numFmtId="4" fontId="20" fillId="19" borderId="2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/>
    <xf numFmtId="4" fontId="9" fillId="4" borderId="30" xfId="0" applyNumberFormat="1" applyFont="1" applyFill="1" applyBorder="1"/>
    <xf numFmtId="165" fontId="8" fillId="19" borderId="22" xfId="0" applyNumberFormat="1" applyFont="1" applyFill="1" applyBorder="1" applyAlignment="1">
      <alignment horizontal="right"/>
    </xf>
    <xf numFmtId="4" fontId="18" fillId="19" borderId="22" xfId="8" applyNumberFormat="1" applyFont="1" applyFill="1" applyBorder="1"/>
    <xf numFmtId="4" fontId="20" fillId="17" borderId="4" xfId="0" applyNumberFormat="1" applyFont="1" applyFill="1" applyBorder="1" applyAlignment="1">
      <alignment horizontal="center" vertical="center" wrapText="1"/>
    </xf>
    <xf numFmtId="165" fontId="9" fillId="17" borderId="4" xfId="0" applyNumberFormat="1" applyFont="1" applyFill="1" applyBorder="1" applyAlignment="1">
      <alignment horizontal="right"/>
    </xf>
    <xf numFmtId="4" fontId="9" fillId="17" borderId="4" xfId="0" applyNumberFormat="1" applyFont="1" applyFill="1" applyBorder="1" applyAlignment="1">
      <alignment horizontal="right"/>
    </xf>
    <xf numFmtId="165" fontId="19" fillId="17" borderId="4" xfId="8" applyNumberFormat="1" applyFont="1" applyFill="1" applyBorder="1" applyAlignment="1"/>
    <xf numFmtId="4" fontId="9" fillId="7" borderId="4" xfId="0" applyNumberFormat="1" applyFont="1" applyFill="1" applyBorder="1"/>
    <xf numFmtId="4" fontId="9" fillId="7" borderId="37" xfId="0" applyNumberFormat="1" applyFont="1" applyFill="1" applyBorder="1"/>
    <xf numFmtId="4" fontId="9" fillId="7" borderId="2" xfId="0" applyNumberFormat="1" applyFont="1" applyFill="1" applyBorder="1"/>
    <xf numFmtId="4" fontId="9" fillId="7" borderId="18" xfId="0" applyNumberFormat="1" applyFont="1" applyFill="1" applyBorder="1"/>
    <xf numFmtId="4" fontId="8" fillId="0" borderId="2" xfId="5" applyNumberFormat="1" applyFont="1" applyBorder="1" applyAlignment="1">
      <alignment horizontal="right"/>
    </xf>
    <xf numFmtId="4" fontId="8" fillId="19" borderId="22" xfId="5" applyNumberFormat="1" applyFont="1" applyFill="1" applyBorder="1" applyAlignment="1">
      <alignment horizontal="right" wrapText="1"/>
    </xf>
    <xf numFmtId="165" fontId="18" fillId="19" borderId="22" xfId="8" applyNumberFormat="1" applyFont="1" applyFill="1" applyBorder="1" applyAlignment="1"/>
    <xf numFmtId="0" fontId="9" fillId="7" borderId="31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wrapText="1"/>
    </xf>
    <xf numFmtId="4" fontId="9" fillId="17" borderId="4" xfId="5" applyNumberFormat="1" applyFont="1" applyFill="1" applyBorder="1" applyAlignment="1">
      <alignment horizontal="right"/>
    </xf>
    <xf numFmtId="3" fontId="12" fillId="8" borderId="22" xfId="0" applyNumberFormat="1" applyFont="1" applyFill="1" applyBorder="1" applyAlignment="1">
      <alignment horizontal="center"/>
    </xf>
    <xf numFmtId="4" fontId="17" fillId="10" borderId="22" xfId="5" applyNumberFormat="1" applyFont="1" applyFill="1" applyBorder="1" applyAlignment="1">
      <alignment horizontal="right"/>
    </xf>
    <xf numFmtId="4" fontId="12" fillId="5" borderId="22" xfId="5" applyNumberFormat="1" applyFont="1" applyFill="1" applyBorder="1" applyAlignment="1">
      <alignment horizontal="right"/>
    </xf>
    <xf numFmtId="4" fontId="9" fillId="4" borderId="5" xfId="0" applyNumberFormat="1" applyFont="1" applyFill="1" applyBorder="1"/>
    <xf numFmtId="4" fontId="9" fillId="4" borderId="38" xfId="0" applyNumberFormat="1" applyFont="1" applyFill="1" applyBorder="1"/>
    <xf numFmtId="0" fontId="8" fillId="3" borderId="19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 shrinkToFit="1"/>
    </xf>
    <xf numFmtId="4" fontId="20" fillId="11" borderId="29" xfId="0" applyNumberFormat="1" applyFont="1" applyFill="1" applyBorder="1" applyAlignment="1">
      <alignment horizontal="center" vertical="center" wrapText="1"/>
    </xf>
    <xf numFmtId="4" fontId="8" fillId="11" borderId="29" xfId="5" applyNumberFormat="1" applyFont="1" applyFill="1" applyBorder="1" applyAlignment="1">
      <alignment horizontal="right"/>
    </xf>
    <xf numFmtId="4" fontId="8" fillId="3" borderId="29" xfId="5" applyNumberFormat="1" applyFont="1" applyFill="1" applyBorder="1" applyAlignment="1">
      <alignment horizontal="right"/>
    </xf>
    <xf numFmtId="165" fontId="18" fillId="11" borderId="29" xfId="8" applyNumberFormat="1" applyFont="1" applyFill="1" applyBorder="1" applyAlignment="1"/>
    <xf numFmtId="4" fontId="8" fillId="3" borderId="29" xfId="0" applyNumberFormat="1" applyFont="1" applyFill="1" applyBorder="1"/>
    <xf numFmtId="4" fontId="8" fillId="3" borderId="20" xfId="0" applyNumberFormat="1" applyFont="1" applyFill="1" applyBorder="1"/>
    <xf numFmtId="3" fontId="8" fillId="6" borderId="22" xfId="0" applyNumberFormat="1" applyFont="1" applyFill="1" applyBorder="1" applyAlignment="1">
      <alignment horizontal="center" vertical="center" wrapText="1"/>
    </xf>
    <xf numFmtId="0" fontId="28" fillId="0" borderId="0" xfId="6" applyFont="1"/>
    <xf numFmtId="0" fontId="2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3" fontId="10" fillId="0" borderId="0" xfId="0" applyNumberFormat="1" applyFont="1" applyAlignment="1">
      <alignment horizontal="left"/>
    </xf>
    <xf numFmtId="0" fontId="8" fillId="9" borderId="24" xfId="0" applyNumberFormat="1" applyFont="1" applyFill="1" applyBorder="1" applyAlignment="1">
      <alignment horizontal="center"/>
    </xf>
    <xf numFmtId="0" fontId="8" fillId="9" borderId="25" xfId="0" applyNumberFormat="1" applyFont="1" applyFill="1" applyBorder="1" applyAlignment="1">
      <alignment horizontal="center"/>
    </xf>
    <xf numFmtId="0" fontId="8" fillId="9" borderId="34" xfId="0" applyNumberFormat="1" applyFont="1" applyFill="1" applyBorder="1" applyAlignment="1">
      <alignment horizontal="center"/>
    </xf>
    <xf numFmtId="0" fontId="8" fillId="9" borderId="17" xfId="0" applyNumberFormat="1" applyFont="1" applyFill="1" applyBorder="1" applyAlignment="1">
      <alignment horizontal="center"/>
    </xf>
    <xf numFmtId="0" fontId="8" fillId="9" borderId="0" xfId="0" applyNumberFormat="1" applyFont="1" applyFill="1" applyBorder="1" applyAlignment="1">
      <alignment horizontal="center"/>
    </xf>
    <xf numFmtId="0" fontId="8" fillId="9" borderId="35" xfId="0" applyNumberFormat="1" applyFont="1" applyFill="1" applyBorder="1" applyAlignment="1">
      <alignment horizontal="center"/>
    </xf>
    <xf numFmtId="0" fontId="8" fillId="9" borderId="26" xfId="0" applyNumberFormat="1" applyFont="1" applyFill="1" applyBorder="1" applyAlignment="1">
      <alignment horizontal="center"/>
    </xf>
    <xf numFmtId="0" fontId="8" fillId="9" borderId="27" xfId="0" applyNumberFormat="1" applyFont="1" applyFill="1" applyBorder="1" applyAlignment="1">
      <alignment horizontal="center"/>
    </xf>
    <xf numFmtId="0" fontId="8" fillId="9" borderId="36" xfId="0" applyNumberFormat="1" applyFont="1" applyFill="1" applyBorder="1" applyAlignment="1">
      <alignment horizontal="center"/>
    </xf>
    <xf numFmtId="165" fontId="8" fillId="9" borderId="8" xfId="0" applyNumberFormat="1" applyFont="1" applyFill="1" applyBorder="1" applyAlignment="1">
      <alignment horizontal="center"/>
    </xf>
    <xf numFmtId="165" fontId="8" fillId="9" borderId="5" xfId="0" applyNumberFormat="1" applyFont="1" applyFill="1" applyBorder="1" applyAlignment="1">
      <alignment horizontal="center"/>
    </xf>
    <xf numFmtId="165" fontId="8" fillId="9" borderId="29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0">
    <cellStyle name="Comma 2" xfId="7" xr:uid="{00000000-0005-0000-0000-000001000000}"/>
    <cellStyle name="Normal 2" xfId="5" xr:uid="{00000000-0005-0000-0000-000003000000}"/>
    <cellStyle name="Normal 3" xfId="3" xr:uid="{00000000-0005-0000-0000-000004000000}"/>
    <cellStyle name="Normal 3 2" xfId="8" xr:uid="{00000000-0005-0000-0000-000005000000}"/>
    <cellStyle name="Normal 4" xfId="4" xr:uid="{00000000-0005-0000-0000-000006000000}"/>
    <cellStyle name="Normal_Sheet2" xfId="9" xr:uid="{65C8F5DD-15CA-4D5C-A27B-D78BB233BB56}"/>
    <cellStyle name="Normalno" xfId="0" builtinId="0"/>
    <cellStyle name="Normalno 2" xfId="1" xr:uid="{00000000-0005-0000-0000-000007000000}"/>
    <cellStyle name="Normalno 2 2" xfId="6" xr:uid="{00000000-0005-0000-0000-000008000000}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18"/>
  <sheetViews>
    <sheetView tabSelected="1" topLeftCell="A190" zoomScale="75" zoomScaleNormal="75" workbookViewId="0">
      <selection activeCell="A215" sqref="A215"/>
    </sheetView>
  </sheetViews>
  <sheetFormatPr defaultColWidth="19.42578125" defaultRowHeight="18.75" x14ac:dyDescent="0.3"/>
  <cols>
    <col min="1" max="1" width="25.42578125" style="26" customWidth="1"/>
    <col min="2" max="2" width="50" style="27" customWidth="1"/>
    <col min="3" max="3" width="19.140625" style="2" customWidth="1"/>
    <col min="4" max="15" width="19.140625" style="1" customWidth="1"/>
    <col min="16" max="16" width="19.140625" style="32" customWidth="1"/>
    <col min="17" max="17" width="23.7109375" style="220" customWidth="1"/>
    <col min="18" max="18" width="22.5703125" style="220" customWidth="1"/>
    <col min="19" max="62" width="19.42578125" style="32"/>
    <col min="63" max="16384" width="19.42578125" style="1"/>
  </cols>
  <sheetData>
    <row r="1" spans="1:16" ht="15.75" customHeight="1" thickBot="1" x14ac:dyDescent="0.35">
      <c r="A1" s="294" t="s">
        <v>64</v>
      </c>
      <c r="B1" s="295"/>
      <c r="C1" s="295"/>
      <c r="P1" s="54"/>
    </row>
    <row r="2" spans="1:16" ht="20.25" customHeight="1" x14ac:dyDescent="0.3">
      <c r="A2" s="299" t="s">
        <v>227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107"/>
      <c r="P2" s="54"/>
    </row>
    <row r="3" spans="1:16" ht="20.25" customHeight="1" x14ac:dyDescent="0.3">
      <c r="A3" s="4"/>
      <c r="B3" s="298"/>
      <c r="C3" s="298"/>
      <c r="D3" s="298"/>
      <c r="E3" s="298"/>
      <c r="F3" s="298"/>
      <c r="G3" s="298"/>
      <c r="H3" s="5"/>
      <c r="I3" s="3"/>
      <c r="J3" s="138"/>
      <c r="K3" s="190"/>
      <c r="L3" s="3"/>
      <c r="M3" s="3"/>
      <c r="N3" s="3"/>
      <c r="O3" s="107"/>
      <c r="P3" s="54"/>
    </row>
    <row r="4" spans="1:16" ht="18" customHeight="1" x14ac:dyDescent="0.3">
      <c r="A4" s="6" t="s">
        <v>11</v>
      </c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22.5" customHeight="1" x14ac:dyDescent="0.3">
      <c r="A5" s="11" t="s">
        <v>64</v>
      </c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6.5" customHeight="1" thickBot="1" x14ac:dyDescent="0.35">
      <c r="A6" s="15"/>
      <c r="B6" s="9"/>
      <c r="C6" s="10"/>
      <c r="D6" s="14"/>
      <c r="E6" s="14"/>
      <c r="F6" s="14"/>
      <c r="G6" s="14"/>
      <c r="H6" s="14"/>
      <c r="I6" s="14"/>
      <c r="J6" s="14"/>
      <c r="K6" s="14"/>
      <c r="L6" s="9"/>
      <c r="M6" s="9"/>
      <c r="N6" s="9"/>
      <c r="O6" s="9"/>
    </row>
    <row r="7" spans="1:16" ht="36.75" customHeight="1" thickBot="1" x14ac:dyDescent="0.35">
      <c r="A7" s="71" t="s">
        <v>12</v>
      </c>
      <c r="B7" s="72" t="s">
        <v>176</v>
      </c>
      <c r="C7" s="73" t="s">
        <v>152</v>
      </c>
      <c r="D7" s="98" t="s">
        <v>177</v>
      </c>
      <c r="E7" s="78" t="s">
        <v>67</v>
      </c>
      <c r="F7" s="77"/>
      <c r="G7" s="77"/>
      <c r="H7" s="77"/>
      <c r="I7" s="77"/>
      <c r="J7" s="77"/>
      <c r="K7" s="77"/>
      <c r="L7" s="16"/>
      <c r="M7" s="296"/>
      <c r="N7" s="296"/>
      <c r="O7" s="296"/>
    </row>
    <row r="8" spans="1:16" ht="39" customHeight="1" x14ac:dyDescent="0.3">
      <c r="A8" s="74" t="s">
        <v>9</v>
      </c>
      <c r="B8" s="75">
        <f>D199+E199+F199</f>
        <v>1607762.5</v>
      </c>
      <c r="C8" s="75">
        <v>1042645</v>
      </c>
      <c r="D8" s="89">
        <v>1038500</v>
      </c>
      <c r="E8" s="78"/>
      <c r="F8" s="77"/>
      <c r="G8" s="77"/>
      <c r="H8" s="77"/>
      <c r="I8" s="77"/>
      <c r="J8" s="77"/>
      <c r="K8" s="77"/>
      <c r="L8" s="18"/>
      <c r="M8" s="297"/>
      <c r="N8" s="297"/>
      <c r="O8" s="297"/>
    </row>
    <row r="9" spans="1:16" ht="55.5" customHeight="1" x14ac:dyDescent="0.3">
      <c r="A9" s="56" t="s">
        <v>57</v>
      </c>
      <c r="B9" s="17">
        <v>0</v>
      </c>
      <c r="C9" s="17">
        <v>0</v>
      </c>
      <c r="D9" s="90">
        <v>0</v>
      </c>
      <c r="E9" s="78" t="s">
        <v>142</v>
      </c>
      <c r="F9" s="77"/>
      <c r="G9" s="77"/>
      <c r="H9" s="77"/>
      <c r="I9" s="77"/>
      <c r="J9" s="77"/>
      <c r="K9" s="77"/>
      <c r="L9" s="19"/>
      <c r="M9" s="297"/>
      <c r="N9" s="297"/>
      <c r="O9" s="297"/>
    </row>
    <row r="10" spans="1:16" ht="21" customHeight="1" x14ac:dyDescent="0.3">
      <c r="A10" s="56" t="s">
        <v>141</v>
      </c>
      <c r="B10" s="17">
        <f>G199+G201</f>
        <v>590859.5</v>
      </c>
      <c r="C10" s="17">
        <v>649300</v>
      </c>
      <c r="D10" s="90">
        <v>649300</v>
      </c>
      <c r="E10" s="82"/>
      <c r="F10" s="76"/>
      <c r="G10" s="76"/>
      <c r="H10" s="76"/>
      <c r="I10" s="76"/>
      <c r="J10" s="137"/>
      <c r="K10" s="189"/>
      <c r="L10" s="19"/>
      <c r="M10" s="20"/>
      <c r="N10" s="20"/>
      <c r="O10" s="106"/>
    </row>
    <row r="11" spans="1:16" ht="34.5" customHeight="1" x14ac:dyDescent="0.3">
      <c r="A11" s="57" t="s">
        <v>8</v>
      </c>
      <c r="B11" s="21">
        <v>0</v>
      </c>
      <c r="C11" s="21">
        <v>0</v>
      </c>
      <c r="D11" s="91">
        <v>0</v>
      </c>
      <c r="E11" s="78" t="s">
        <v>68</v>
      </c>
      <c r="F11" s="77"/>
      <c r="G11" s="77"/>
      <c r="H11" s="77"/>
      <c r="I11" s="77"/>
      <c r="J11" s="77"/>
      <c r="K11" s="77"/>
      <c r="L11" s="19"/>
      <c r="M11" s="297"/>
      <c r="N11" s="297"/>
      <c r="O11" s="297"/>
    </row>
    <row r="12" spans="1:16" x14ac:dyDescent="0.3">
      <c r="A12" s="58" t="s">
        <v>1</v>
      </c>
      <c r="B12" s="17">
        <f>L199</f>
        <v>10799.99</v>
      </c>
      <c r="C12" s="17">
        <v>0</v>
      </c>
      <c r="D12" s="90">
        <v>0</v>
      </c>
      <c r="E12" s="79" t="s">
        <v>69</v>
      </c>
      <c r="F12" s="80"/>
      <c r="G12" s="80"/>
      <c r="H12" s="80"/>
      <c r="I12" s="80"/>
      <c r="J12" s="80"/>
      <c r="K12" s="80"/>
      <c r="L12" s="22"/>
      <c r="M12" s="281"/>
      <c r="N12" s="281"/>
      <c r="O12" s="281"/>
    </row>
    <row r="13" spans="1:16" x14ac:dyDescent="0.3">
      <c r="A13" s="58" t="s">
        <v>10</v>
      </c>
      <c r="B13" s="17">
        <f>I199+J199+K199</f>
        <v>7742583.3899999997</v>
      </c>
      <c r="C13" s="17">
        <v>8636595.75</v>
      </c>
      <c r="D13" s="90">
        <v>8631000</v>
      </c>
      <c r="E13" s="81"/>
      <c r="F13" s="9"/>
      <c r="G13" s="23"/>
      <c r="H13" s="23"/>
      <c r="I13" s="9"/>
      <c r="J13" s="9"/>
      <c r="K13" s="9"/>
      <c r="L13" s="9"/>
      <c r="M13" s="9"/>
      <c r="N13" s="9"/>
      <c r="O13" s="9"/>
    </row>
    <row r="14" spans="1:16" x14ac:dyDescent="0.3">
      <c r="A14" s="58" t="s">
        <v>173</v>
      </c>
      <c r="B14" s="17">
        <f>O199+P199</f>
        <v>50662.979999999996</v>
      </c>
      <c r="C14" s="17">
        <v>31709.25</v>
      </c>
      <c r="D14" s="90">
        <v>0</v>
      </c>
      <c r="E14" s="81"/>
      <c r="F14" s="9"/>
      <c r="G14" s="23"/>
      <c r="H14" s="23"/>
      <c r="I14" s="9"/>
      <c r="J14" s="9"/>
      <c r="K14" s="9"/>
      <c r="L14" s="9"/>
      <c r="M14" s="9"/>
      <c r="N14" s="9"/>
      <c r="O14" s="9"/>
    </row>
    <row r="15" spans="1:16" ht="37.5" thickBot="1" x14ac:dyDescent="0.35">
      <c r="A15" s="169" t="s">
        <v>175</v>
      </c>
      <c r="B15" s="108">
        <v>0</v>
      </c>
      <c r="C15" s="108">
        <v>0</v>
      </c>
      <c r="D15" s="109">
        <v>0</v>
      </c>
      <c r="E15" s="81"/>
      <c r="F15" s="9"/>
      <c r="G15" s="23"/>
      <c r="H15" s="23"/>
      <c r="I15" s="9"/>
      <c r="J15" s="9"/>
      <c r="K15" s="9"/>
      <c r="L15" s="9"/>
      <c r="M15" s="9"/>
      <c r="N15" s="9"/>
      <c r="O15" s="9"/>
    </row>
    <row r="16" spans="1:16" ht="19.5" thickBot="1" x14ac:dyDescent="0.35">
      <c r="A16" s="128" t="s">
        <v>13</v>
      </c>
      <c r="B16" s="129">
        <f>SUM(B8:B15)</f>
        <v>10002668.359999999</v>
      </c>
      <c r="C16" s="129">
        <v>10360250</v>
      </c>
      <c r="D16" s="130">
        <v>10318800</v>
      </c>
      <c r="E16" s="81"/>
      <c r="F16" s="9"/>
      <c r="G16" s="25"/>
      <c r="H16" s="25"/>
      <c r="I16" s="9"/>
      <c r="J16" s="9"/>
      <c r="K16" s="9"/>
      <c r="L16" s="9"/>
      <c r="M16" s="9"/>
      <c r="N16" s="9"/>
      <c r="O16" s="9"/>
    </row>
    <row r="17" spans="1:62" ht="23.25" customHeight="1" x14ac:dyDescent="0.3">
      <c r="A17" s="134" t="s">
        <v>161</v>
      </c>
      <c r="B17" s="135">
        <v>85872.76</v>
      </c>
      <c r="C17" s="135">
        <v>30000</v>
      </c>
      <c r="D17" s="136">
        <v>30000</v>
      </c>
      <c r="M17" s="9"/>
      <c r="N17" s="9"/>
      <c r="O17" s="9"/>
    </row>
    <row r="18" spans="1:62" ht="22.5" customHeight="1" thickBot="1" x14ac:dyDescent="0.35">
      <c r="A18" s="131" t="s">
        <v>13</v>
      </c>
      <c r="B18" s="132">
        <f>SUM(B16:B17)</f>
        <v>10088541.119999999</v>
      </c>
      <c r="C18" s="132">
        <v>10390250</v>
      </c>
      <c r="D18" s="133">
        <v>10348800</v>
      </c>
      <c r="M18" s="9"/>
      <c r="N18" s="9"/>
      <c r="O18" s="9"/>
    </row>
    <row r="19" spans="1:62" ht="30.75" customHeight="1" x14ac:dyDescent="0.3">
      <c r="B19" s="2"/>
      <c r="M19" s="9"/>
      <c r="N19" s="9"/>
      <c r="O19" s="9"/>
    </row>
    <row r="20" spans="1:62" s="28" customFormat="1" ht="21.75" customHeight="1" thickBot="1" x14ac:dyDescent="0.35">
      <c r="A20" s="30" t="s">
        <v>14</v>
      </c>
      <c r="B20" s="31"/>
      <c r="C20" s="10"/>
      <c r="D20" s="12"/>
      <c r="E20" s="12"/>
      <c r="F20" s="12"/>
      <c r="G20" s="12"/>
      <c r="H20" s="12"/>
      <c r="I20" s="9"/>
      <c r="J20" s="9"/>
      <c r="K20" s="9"/>
      <c r="L20" s="9"/>
      <c r="P20" s="55"/>
      <c r="Q20" s="221"/>
      <c r="R20" s="221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</row>
    <row r="21" spans="1:62" ht="132.75" customHeight="1" thickBot="1" x14ac:dyDescent="0.35">
      <c r="A21" s="222" t="s">
        <v>15</v>
      </c>
      <c r="B21" s="223" t="s">
        <v>0</v>
      </c>
      <c r="C21" s="224" t="s">
        <v>178</v>
      </c>
      <c r="D21" s="276" t="s">
        <v>205</v>
      </c>
      <c r="E21" s="276" t="s">
        <v>206</v>
      </c>
      <c r="F21" s="276" t="s">
        <v>207</v>
      </c>
      <c r="G21" s="276" t="s">
        <v>208</v>
      </c>
      <c r="H21" s="276" t="s">
        <v>8</v>
      </c>
      <c r="I21" s="276" t="s">
        <v>209</v>
      </c>
      <c r="J21" s="276" t="s">
        <v>222</v>
      </c>
      <c r="K21" s="276" t="s">
        <v>223</v>
      </c>
      <c r="L21" s="276" t="s">
        <v>210</v>
      </c>
      <c r="M21" s="276" t="s">
        <v>211</v>
      </c>
      <c r="N21" s="276" t="s">
        <v>22</v>
      </c>
      <c r="O21" s="276" t="s">
        <v>224</v>
      </c>
      <c r="P21" s="276" t="s">
        <v>225</v>
      </c>
      <c r="Q21" s="225" t="s">
        <v>203</v>
      </c>
      <c r="R21" s="226" t="s">
        <v>204</v>
      </c>
    </row>
    <row r="22" spans="1:62" ht="19.5" thickBot="1" x14ac:dyDescent="0.35">
      <c r="A22" s="233">
        <v>3</v>
      </c>
      <c r="B22" s="140"/>
      <c r="C22" s="234">
        <v>9936842.1799999997</v>
      </c>
      <c r="D22" s="235">
        <v>680000</v>
      </c>
      <c r="E22" s="236">
        <v>893342.5</v>
      </c>
      <c r="F22" s="237">
        <v>13300</v>
      </c>
      <c r="G22" s="238">
        <v>549653.31999999995</v>
      </c>
      <c r="H22" s="239">
        <v>0</v>
      </c>
      <c r="I22" s="236">
        <v>7730413.8700000001</v>
      </c>
      <c r="J22" s="236">
        <v>8562.3799999999992</v>
      </c>
      <c r="K22" s="236">
        <v>107.14</v>
      </c>
      <c r="L22" s="239">
        <v>10799.99</v>
      </c>
      <c r="M22" s="239">
        <v>0</v>
      </c>
      <c r="N22" s="239">
        <v>0</v>
      </c>
      <c r="O22" s="236">
        <v>48520.119999999995</v>
      </c>
      <c r="P22" s="236">
        <v>2142.86</v>
      </c>
      <c r="Q22" s="240">
        <v>10235250</v>
      </c>
      <c r="R22" s="241">
        <v>10193800</v>
      </c>
    </row>
    <row r="23" spans="1:62" ht="19.5" thickBot="1" x14ac:dyDescent="0.35">
      <c r="A23" s="68">
        <v>31</v>
      </c>
      <c r="B23" s="69" t="s">
        <v>7</v>
      </c>
      <c r="C23" s="230">
        <v>7635025.7199999997</v>
      </c>
      <c r="D23" s="231">
        <v>0</v>
      </c>
      <c r="E23" s="231">
        <v>6042.5</v>
      </c>
      <c r="F23" s="70">
        <v>8300</v>
      </c>
      <c r="G23" s="232">
        <v>0</v>
      </c>
      <c r="H23" s="231">
        <v>0</v>
      </c>
      <c r="I23" s="231">
        <v>7566300.7199999997</v>
      </c>
      <c r="J23" s="231">
        <v>8157.38</v>
      </c>
      <c r="K23" s="231">
        <v>0</v>
      </c>
      <c r="L23" s="231">
        <v>0</v>
      </c>
      <c r="M23" s="231">
        <v>0</v>
      </c>
      <c r="N23" s="231">
        <v>0</v>
      </c>
      <c r="O23" s="231">
        <v>46225.119999999995</v>
      </c>
      <c r="P23" s="231">
        <v>0</v>
      </c>
      <c r="Q23" s="129">
        <v>8467450</v>
      </c>
      <c r="R23" s="130">
        <v>8428000</v>
      </c>
    </row>
    <row r="24" spans="1:62" s="33" customFormat="1" ht="19.5" thickBot="1" x14ac:dyDescent="0.35">
      <c r="A24" s="68">
        <v>311</v>
      </c>
      <c r="B24" s="69" t="s">
        <v>18</v>
      </c>
      <c r="C24" s="244">
        <v>6113622.1500000004</v>
      </c>
      <c r="D24" s="231">
        <v>0</v>
      </c>
      <c r="E24" s="231">
        <v>4500</v>
      </c>
      <c r="F24" s="70">
        <v>0</v>
      </c>
      <c r="G24" s="232">
        <v>0</v>
      </c>
      <c r="H24" s="231">
        <v>0</v>
      </c>
      <c r="I24" s="231">
        <v>6068622.1500000004</v>
      </c>
      <c r="J24" s="231">
        <v>6075</v>
      </c>
      <c r="K24" s="231">
        <v>0</v>
      </c>
      <c r="L24" s="231">
        <v>0</v>
      </c>
      <c r="M24" s="231">
        <v>0</v>
      </c>
      <c r="N24" s="231">
        <v>0</v>
      </c>
      <c r="O24" s="231">
        <v>34425</v>
      </c>
      <c r="P24" s="231">
        <v>0</v>
      </c>
      <c r="Q24" s="129">
        <v>6580000</v>
      </c>
      <c r="R24" s="130">
        <v>6550000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x14ac:dyDescent="0.3">
      <c r="A25" s="92">
        <v>31111</v>
      </c>
      <c r="B25" s="35" t="s">
        <v>27</v>
      </c>
      <c r="C25" s="142">
        <v>5745000</v>
      </c>
      <c r="D25" s="143">
        <v>0</v>
      </c>
      <c r="E25" s="143">
        <v>4500</v>
      </c>
      <c r="F25" s="144">
        <v>0</v>
      </c>
      <c r="G25" s="144">
        <v>0</v>
      </c>
      <c r="H25" s="143">
        <v>0</v>
      </c>
      <c r="I25" s="143">
        <v>5700000</v>
      </c>
      <c r="J25" s="143">
        <v>6075</v>
      </c>
      <c r="K25" s="143">
        <v>0</v>
      </c>
      <c r="L25" s="143">
        <v>0</v>
      </c>
      <c r="M25" s="143">
        <v>0</v>
      </c>
      <c r="N25" s="143">
        <v>0</v>
      </c>
      <c r="O25" s="143">
        <v>34425</v>
      </c>
      <c r="P25" s="143">
        <v>0</v>
      </c>
      <c r="Q25" s="242">
        <v>6030000</v>
      </c>
      <c r="R25" s="243">
        <v>6000000</v>
      </c>
    </row>
    <row r="26" spans="1:62" x14ac:dyDescent="0.3">
      <c r="A26" s="95">
        <v>31113</v>
      </c>
      <c r="B26" s="40" t="s">
        <v>162</v>
      </c>
      <c r="C26" s="124">
        <v>28622.149999999994</v>
      </c>
      <c r="D26" s="59">
        <v>0</v>
      </c>
      <c r="E26" s="59">
        <v>0</v>
      </c>
      <c r="F26" s="66">
        <v>0</v>
      </c>
      <c r="G26" s="66">
        <v>0</v>
      </c>
      <c r="H26" s="59">
        <v>0</v>
      </c>
      <c r="I26" s="59">
        <v>28622.149999999994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27">
        <v>100000</v>
      </c>
      <c r="R26" s="229">
        <v>100000</v>
      </c>
    </row>
    <row r="27" spans="1:62" x14ac:dyDescent="0.3">
      <c r="A27" s="95">
        <v>31131</v>
      </c>
      <c r="B27" s="40" t="s">
        <v>163</v>
      </c>
      <c r="C27" s="124">
        <v>230000</v>
      </c>
      <c r="D27" s="59">
        <v>0</v>
      </c>
      <c r="E27" s="59">
        <v>0</v>
      </c>
      <c r="F27" s="66">
        <v>0</v>
      </c>
      <c r="G27" s="66">
        <v>0</v>
      </c>
      <c r="H27" s="59">
        <v>0</v>
      </c>
      <c r="I27" s="59">
        <v>230000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227">
        <v>300000</v>
      </c>
      <c r="R27" s="229">
        <v>300000</v>
      </c>
    </row>
    <row r="28" spans="1:62" ht="19.5" thickBot="1" x14ac:dyDescent="0.35">
      <c r="A28" s="93">
        <v>31141</v>
      </c>
      <c r="B28" s="36" t="s">
        <v>164</v>
      </c>
      <c r="C28" s="122">
        <v>110000</v>
      </c>
      <c r="D28" s="60">
        <v>0</v>
      </c>
      <c r="E28" s="60">
        <v>0</v>
      </c>
      <c r="F28" s="67">
        <v>0</v>
      </c>
      <c r="G28" s="67">
        <v>0</v>
      </c>
      <c r="H28" s="60">
        <v>0</v>
      </c>
      <c r="I28" s="60">
        <v>110000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245">
        <v>150000</v>
      </c>
      <c r="R28" s="246">
        <v>150000</v>
      </c>
    </row>
    <row r="29" spans="1:62" s="33" customFormat="1" ht="19.5" thickBot="1" x14ac:dyDescent="0.35">
      <c r="A29" s="68">
        <v>312</v>
      </c>
      <c r="B29" s="69" t="s">
        <v>16</v>
      </c>
      <c r="C29" s="244">
        <v>313348.93</v>
      </c>
      <c r="D29" s="231">
        <v>0</v>
      </c>
      <c r="E29" s="231">
        <v>800</v>
      </c>
      <c r="F29" s="70">
        <v>8300</v>
      </c>
      <c r="G29" s="232">
        <v>0</v>
      </c>
      <c r="H29" s="231">
        <v>0</v>
      </c>
      <c r="I29" s="231">
        <v>297048.93</v>
      </c>
      <c r="J29" s="231">
        <v>1080</v>
      </c>
      <c r="K29" s="231">
        <v>0</v>
      </c>
      <c r="L29" s="231">
        <v>0</v>
      </c>
      <c r="M29" s="231">
        <v>0</v>
      </c>
      <c r="N29" s="231">
        <v>0</v>
      </c>
      <c r="O29" s="231">
        <v>6120</v>
      </c>
      <c r="P29" s="231">
        <v>0</v>
      </c>
      <c r="Q29" s="129">
        <v>374500</v>
      </c>
      <c r="R29" s="130">
        <v>370000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</row>
    <row r="30" spans="1:62" x14ac:dyDescent="0.3">
      <c r="A30" s="92">
        <v>31212</v>
      </c>
      <c r="B30" s="35" t="s">
        <v>179</v>
      </c>
      <c r="C30" s="142">
        <v>50800</v>
      </c>
      <c r="D30" s="143">
        <v>0</v>
      </c>
      <c r="E30" s="143">
        <v>250</v>
      </c>
      <c r="F30" s="144">
        <v>8300</v>
      </c>
      <c r="G30" s="144">
        <v>0</v>
      </c>
      <c r="H30" s="143">
        <v>0</v>
      </c>
      <c r="I30" s="143">
        <v>40000</v>
      </c>
      <c r="J30" s="143">
        <v>337.5</v>
      </c>
      <c r="K30" s="143">
        <v>0</v>
      </c>
      <c r="L30" s="143">
        <v>0</v>
      </c>
      <c r="M30" s="143">
        <v>0</v>
      </c>
      <c r="N30" s="143">
        <v>0</v>
      </c>
      <c r="O30" s="143">
        <v>1912.5</v>
      </c>
      <c r="P30" s="143">
        <v>0</v>
      </c>
      <c r="Q30" s="242">
        <v>90000</v>
      </c>
      <c r="R30" s="243">
        <v>90000</v>
      </c>
    </row>
    <row r="31" spans="1:62" x14ac:dyDescent="0.3">
      <c r="A31" s="95">
        <v>31213</v>
      </c>
      <c r="B31" s="40" t="s">
        <v>183</v>
      </c>
      <c r="C31" s="124">
        <v>130000</v>
      </c>
      <c r="D31" s="59">
        <v>0</v>
      </c>
      <c r="E31" s="59">
        <v>0</v>
      </c>
      <c r="F31" s="66">
        <v>0</v>
      </c>
      <c r="G31" s="66">
        <v>0</v>
      </c>
      <c r="H31" s="59">
        <v>0</v>
      </c>
      <c r="I31" s="59">
        <v>130000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27">
        <v>60000</v>
      </c>
      <c r="R31" s="229">
        <v>60000</v>
      </c>
    </row>
    <row r="32" spans="1:62" x14ac:dyDescent="0.3">
      <c r="A32" s="95">
        <v>31215</v>
      </c>
      <c r="B32" s="40" t="s">
        <v>182</v>
      </c>
      <c r="C32" s="124">
        <v>7048.93</v>
      </c>
      <c r="D32" s="59">
        <v>0</v>
      </c>
      <c r="E32" s="59">
        <v>0</v>
      </c>
      <c r="F32" s="66">
        <v>0</v>
      </c>
      <c r="G32" s="66">
        <v>0</v>
      </c>
      <c r="H32" s="59">
        <v>0</v>
      </c>
      <c r="I32" s="59">
        <v>7048.93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227">
        <v>30000</v>
      </c>
      <c r="R32" s="229">
        <v>30000</v>
      </c>
    </row>
    <row r="33" spans="1:62" x14ac:dyDescent="0.3">
      <c r="A33" s="95">
        <v>31216</v>
      </c>
      <c r="B33" s="40" t="s">
        <v>181</v>
      </c>
      <c r="C33" s="124">
        <v>117500</v>
      </c>
      <c r="D33" s="59">
        <v>0</v>
      </c>
      <c r="E33" s="59">
        <v>250</v>
      </c>
      <c r="F33" s="66">
        <v>0</v>
      </c>
      <c r="G33" s="66">
        <v>0</v>
      </c>
      <c r="H33" s="59">
        <v>0</v>
      </c>
      <c r="I33" s="59">
        <v>115000</v>
      </c>
      <c r="J33" s="59">
        <v>337.5</v>
      </c>
      <c r="K33" s="59">
        <v>0</v>
      </c>
      <c r="L33" s="59">
        <v>0</v>
      </c>
      <c r="M33" s="59">
        <v>0</v>
      </c>
      <c r="N33" s="59">
        <v>0</v>
      </c>
      <c r="O33" s="59">
        <v>1912.5</v>
      </c>
      <c r="P33" s="59">
        <v>0</v>
      </c>
      <c r="Q33" s="227">
        <v>152500</v>
      </c>
      <c r="R33" s="229">
        <v>150000</v>
      </c>
    </row>
    <row r="34" spans="1:62" ht="19.5" thickBot="1" x14ac:dyDescent="0.35">
      <c r="A34" s="93">
        <v>31219</v>
      </c>
      <c r="B34" s="36" t="s">
        <v>180</v>
      </c>
      <c r="C34" s="122">
        <v>8000</v>
      </c>
      <c r="D34" s="60">
        <v>0</v>
      </c>
      <c r="E34" s="60">
        <v>300</v>
      </c>
      <c r="F34" s="67">
        <v>0</v>
      </c>
      <c r="G34" s="67">
        <v>0</v>
      </c>
      <c r="H34" s="60">
        <v>0</v>
      </c>
      <c r="I34" s="60">
        <v>5000</v>
      </c>
      <c r="J34" s="60">
        <v>405</v>
      </c>
      <c r="K34" s="60">
        <v>0</v>
      </c>
      <c r="L34" s="60">
        <v>0</v>
      </c>
      <c r="M34" s="60">
        <v>0</v>
      </c>
      <c r="N34" s="60">
        <v>0</v>
      </c>
      <c r="O34" s="60">
        <v>2295</v>
      </c>
      <c r="P34" s="60">
        <v>0</v>
      </c>
      <c r="Q34" s="245">
        <v>42000</v>
      </c>
      <c r="R34" s="246">
        <v>40000</v>
      </c>
    </row>
    <row r="35" spans="1:62" s="33" customFormat="1" ht="19.5" thickBot="1" x14ac:dyDescent="0.35">
      <c r="A35" s="68">
        <v>313</v>
      </c>
      <c r="B35" s="69" t="s">
        <v>24</v>
      </c>
      <c r="C35" s="244">
        <v>1208054.6399999999</v>
      </c>
      <c r="D35" s="231">
        <v>0</v>
      </c>
      <c r="E35" s="231">
        <v>742.5</v>
      </c>
      <c r="F35" s="147">
        <v>0</v>
      </c>
      <c r="G35" s="232">
        <v>0</v>
      </c>
      <c r="H35" s="231">
        <v>0</v>
      </c>
      <c r="I35" s="231">
        <v>1200629.6399999999</v>
      </c>
      <c r="J35" s="231">
        <v>1002.38</v>
      </c>
      <c r="K35" s="231">
        <v>0</v>
      </c>
      <c r="L35" s="231">
        <v>0</v>
      </c>
      <c r="M35" s="231">
        <v>0</v>
      </c>
      <c r="N35" s="231">
        <v>0</v>
      </c>
      <c r="O35" s="231">
        <v>5680.12</v>
      </c>
      <c r="P35" s="231">
        <v>0</v>
      </c>
      <c r="Q35" s="129">
        <v>1512950</v>
      </c>
      <c r="R35" s="130">
        <v>1508000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</row>
    <row r="36" spans="1:62" s="32" customFormat="1" x14ac:dyDescent="0.3">
      <c r="A36" s="146">
        <v>31321</v>
      </c>
      <c r="B36" s="35" t="s">
        <v>28</v>
      </c>
      <c r="C36" s="142">
        <v>1207425</v>
      </c>
      <c r="D36" s="143">
        <v>0</v>
      </c>
      <c r="E36" s="143">
        <v>742.5</v>
      </c>
      <c r="F36" s="143">
        <v>0</v>
      </c>
      <c r="G36" s="144">
        <v>0</v>
      </c>
      <c r="H36" s="143">
        <v>0</v>
      </c>
      <c r="I36" s="143">
        <v>1200000</v>
      </c>
      <c r="J36" s="143">
        <v>1002.38</v>
      </c>
      <c r="K36" s="143">
        <v>0</v>
      </c>
      <c r="L36" s="143">
        <v>0</v>
      </c>
      <c r="M36" s="143">
        <v>0</v>
      </c>
      <c r="N36" s="143">
        <v>0</v>
      </c>
      <c r="O36" s="143">
        <v>5680.12</v>
      </c>
      <c r="P36" s="143">
        <v>0</v>
      </c>
      <c r="Q36" s="242">
        <v>1504950</v>
      </c>
      <c r="R36" s="243">
        <v>1500000</v>
      </c>
    </row>
    <row r="37" spans="1:62" s="32" customFormat="1" x14ac:dyDescent="0.3">
      <c r="A37" s="96">
        <v>31322</v>
      </c>
      <c r="B37" s="42" t="s">
        <v>165</v>
      </c>
      <c r="C37" s="124">
        <v>143.10000000000036</v>
      </c>
      <c r="D37" s="126">
        <v>0</v>
      </c>
      <c r="E37" s="126">
        <v>0</v>
      </c>
      <c r="F37" s="139">
        <v>0</v>
      </c>
      <c r="G37" s="115">
        <v>0</v>
      </c>
      <c r="H37" s="126">
        <v>0</v>
      </c>
      <c r="I37" s="126">
        <v>143.10000000000036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227">
        <v>5000</v>
      </c>
      <c r="R37" s="229">
        <v>5000</v>
      </c>
    </row>
    <row r="38" spans="1:62" ht="19.5" thickBot="1" x14ac:dyDescent="0.35">
      <c r="A38" s="93">
        <v>31332</v>
      </c>
      <c r="B38" s="36" t="s">
        <v>166</v>
      </c>
      <c r="C38" s="122">
        <v>486.53999999999996</v>
      </c>
      <c r="D38" s="110">
        <v>0</v>
      </c>
      <c r="E38" s="110">
        <v>0</v>
      </c>
      <c r="F38" s="105">
        <v>0</v>
      </c>
      <c r="G38" s="113">
        <v>0</v>
      </c>
      <c r="H38" s="110">
        <v>0</v>
      </c>
      <c r="I38" s="110">
        <v>486.53999999999996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245">
        <v>3000</v>
      </c>
      <c r="R38" s="246">
        <v>3000</v>
      </c>
    </row>
    <row r="39" spans="1:62" ht="19.5" thickBot="1" x14ac:dyDescent="0.35">
      <c r="A39" s="68">
        <v>32</v>
      </c>
      <c r="B39" s="69" t="s">
        <v>17</v>
      </c>
      <c r="C39" s="244">
        <v>2283537.9200000004</v>
      </c>
      <c r="D39" s="247">
        <v>676098.06</v>
      </c>
      <c r="E39" s="231">
        <v>887300</v>
      </c>
      <c r="F39" s="147">
        <v>5000</v>
      </c>
      <c r="G39" s="248">
        <v>547626.12</v>
      </c>
      <c r="H39" s="147">
        <v>0</v>
      </c>
      <c r="I39" s="147">
        <v>151763.75</v>
      </c>
      <c r="J39" s="147">
        <v>405</v>
      </c>
      <c r="K39" s="147">
        <v>107.14</v>
      </c>
      <c r="L39" s="147">
        <v>10799.99</v>
      </c>
      <c r="M39" s="147">
        <v>0</v>
      </c>
      <c r="N39" s="147">
        <v>0</v>
      </c>
      <c r="O39" s="231">
        <v>2295</v>
      </c>
      <c r="P39" s="231">
        <v>2142.86</v>
      </c>
      <c r="Q39" s="129">
        <v>1737500</v>
      </c>
      <c r="R39" s="130">
        <v>1735500</v>
      </c>
    </row>
    <row r="40" spans="1:62" s="33" customFormat="1" ht="38.25" customHeight="1" thickBot="1" x14ac:dyDescent="0.35">
      <c r="A40" s="68">
        <v>321</v>
      </c>
      <c r="B40" s="155" t="s">
        <v>58</v>
      </c>
      <c r="C40" s="244">
        <v>635103.69999999995</v>
      </c>
      <c r="D40" s="247">
        <v>487497.99</v>
      </c>
      <c r="E40" s="231">
        <v>15300</v>
      </c>
      <c r="F40" s="147">
        <v>0</v>
      </c>
      <c r="G40" s="248">
        <v>129605.70999999999</v>
      </c>
      <c r="H40" s="147">
        <v>0</v>
      </c>
      <c r="I40" s="147">
        <v>0</v>
      </c>
      <c r="J40" s="147">
        <v>405</v>
      </c>
      <c r="K40" s="147">
        <v>0</v>
      </c>
      <c r="L40" s="147">
        <v>0</v>
      </c>
      <c r="M40" s="147">
        <v>0</v>
      </c>
      <c r="N40" s="147">
        <v>0</v>
      </c>
      <c r="O40" s="231">
        <v>2295</v>
      </c>
      <c r="P40" s="231">
        <v>0</v>
      </c>
      <c r="Q40" s="129">
        <v>496000</v>
      </c>
      <c r="R40" s="130">
        <v>494000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</row>
    <row r="41" spans="1:62" s="37" customFormat="1" x14ac:dyDescent="0.3">
      <c r="A41" s="149">
        <v>3211</v>
      </c>
      <c r="B41" s="150" t="s">
        <v>29</v>
      </c>
      <c r="C41" s="249">
        <v>83605.709999999992</v>
      </c>
      <c r="D41" s="250">
        <v>22000</v>
      </c>
      <c r="E41" s="251">
        <v>0</v>
      </c>
      <c r="F41" s="153">
        <v>0</v>
      </c>
      <c r="G41" s="252">
        <v>61605.71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251">
        <v>0</v>
      </c>
      <c r="P41" s="251">
        <v>0</v>
      </c>
      <c r="Q41" s="253">
        <v>64000</v>
      </c>
      <c r="R41" s="254">
        <v>64000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x14ac:dyDescent="0.3">
      <c r="A42" s="95">
        <v>32111</v>
      </c>
      <c r="B42" s="41" t="s">
        <v>70</v>
      </c>
      <c r="C42" s="124">
        <v>34000</v>
      </c>
      <c r="D42" s="62">
        <v>10000</v>
      </c>
      <c r="E42" s="59">
        <v>0</v>
      </c>
      <c r="F42" s="59">
        <v>0</v>
      </c>
      <c r="G42" s="119">
        <v>24000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227">
        <v>20000</v>
      </c>
      <c r="R42" s="229">
        <v>20000</v>
      </c>
    </row>
    <row r="43" spans="1:62" x14ac:dyDescent="0.3">
      <c r="A43" s="95">
        <v>32112</v>
      </c>
      <c r="B43" s="41" t="s">
        <v>71</v>
      </c>
      <c r="C43" s="124">
        <v>905.71</v>
      </c>
      <c r="D43" s="62">
        <v>0</v>
      </c>
      <c r="E43" s="59">
        <v>0</v>
      </c>
      <c r="F43" s="59">
        <v>0</v>
      </c>
      <c r="G43" s="119">
        <v>905.71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227">
        <v>8000</v>
      </c>
      <c r="R43" s="229">
        <v>8000</v>
      </c>
    </row>
    <row r="44" spans="1:62" x14ac:dyDescent="0.3">
      <c r="A44" s="95">
        <v>32113</v>
      </c>
      <c r="B44" s="41" t="s">
        <v>72</v>
      </c>
      <c r="C44" s="124">
        <v>27700</v>
      </c>
      <c r="D44" s="62">
        <v>8000</v>
      </c>
      <c r="E44" s="59">
        <v>0</v>
      </c>
      <c r="F44" s="59">
        <v>0</v>
      </c>
      <c r="G44" s="119">
        <v>19700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227">
        <v>15000</v>
      </c>
      <c r="R44" s="229">
        <v>15000</v>
      </c>
    </row>
    <row r="45" spans="1:62" ht="36.75" x14ac:dyDescent="0.3">
      <c r="A45" s="95">
        <v>32114</v>
      </c>
      <c r="B45" s="41" t="s">
        <v>73</v>
      </c>
      <c r="C45" s="124">
        <v>0</v>
      </c>
      <c r="D45" s="62">
        <v>0</v>
      </c>
      <c r="E45" s="59">
        <v>0</v>
      </c>
      <c r="F45" s="59">
        <v>0</v>
      </c>
      <c r="G45" s="11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227">
        <v>8000</v>
      </c>
      <c r="R45" s="229">
        <v>8000</v>
      </c>
    </row>
    <row r="46" spans="1:62" x14ac:dyDescent="0.3">
      <c r="A46" s="95">
        <v>32115</v>
      </c>
      <c r="B46" s="41" t="s">
        <v>74</v>
      </c>
      <c r="C46" s="124">
        <v>21000</v>
      </c>
      <c r="D46" s="62">
        <v>4000</v>
      </c>
      <c r="E46" s="59">
        <v>0</v>
      </c>
      <c r="F46" s="59">
        <v>0</v>
      </c>
      <c r="G46" s="119">
        <v>17000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227">
        <v>10000</v>
      </c>
      <c r="R46" s="229">
        <v>10000</v>
      </c>
    </row>
    <row r="47" spans="1:62" ht="36.75" x14ac:dyDescent="0.3">
      <c r="A47" s="95">
        <v>32116</v>
      </c>
      <c r="B47" s="41" t="s">
        <v>75</v>
      </c>
      <c r="C47" s="124">
        <v>0</v>
      </c>
      <c r="D47" s="62">
        <v>0</v>
      </c>
      <c r="E47" s="59">
        <v>0</v>
      </c>
      <c r="F47" s="59">
        <v>0</v>
      </c>
      <c r="G47" s="11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227">
        <v>3000</v>
      </c>
      <c r="R47" s="229">
        <v>3000</v>
      </c>
    </row>
    <row r="48" spans="1:62" x14ac:dyDescent="0.3">
      <c r="A48" s="95">
        <v>32117</v>
      </c>
      <c r="B48" s="41" t="s">
        <v>76</v>
      </c>
      <c r="C48" s="124">
        <v>0</v>
      </c>
      <c r="D48" s="62">
        <v>0</v>
      </c>
      <c r="E48" s="59">
        <v>0</v>
      </c>
      <c r="F48" s="59">
        <v>0</v>
      </c>
      <c r="G48" s="11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227">
        <v>0</v>
      </c>
      <c r="R48" s="229">
        <v>0</v>
      </c>
    </row>
    <row r="49" spans="1:62" ht="36.75" x14ac:dyDescent="0.3">
      <c r="A49" s="94">
        <v>3212</v>
      </c>
      <c r="B49" s="39" t="s">
        <v>185</v>
      </c>
      <c r="C49" s="123">
        <v>541497.99</v>
      </c>
      <c r="D49" s="111">
        <v>465497.99</v>
      </c>
      <c r="E49" s="116">
        <v>15300</v>
      </c>
      <c r="F49" s="61">
        <v>0</v>
      </c>
      <c r="G49" s="118">
        <v>58000</v>
      </c>
      <c r="H49" s="61">
        <v>0</v>
      </c>
      <c r="I49" s="61">
        <v>0</v>
      </c>
      <c r="J49" s="61">
        <v>405</v>
      </c>
      <c r="K49" s="61">
        <v>0</v>
      </c>
      <c r="L49" s="61">
        <v>0</v>
      </c>
      <c r="M49" s="61">
        <v>0</v>
      </c>
      <c r="N49" s="61">
        <v>0</v>
      </c>
      <c r="O49" s="116">
        <v>2295</v>
      </c>
      <c r="P49" s="116">
        <v>0</v>
      </c>
      <c r="Q49" s="255">
        <v>422000</v>
      </c>
      <c r="R49" s="256">
        <v>420000</v>
      </c>
    </row>
    <row r="50" spans="1:62" s="37" customFormat="1" ht="36.75" x14ac:dyDescent="0.3">
      <c r="A50" s="96">
        <v>32121</v>
      </c>
      <c r="B50" s="43" t="s">
        <v>148</v>
      </c>
      <c r="C50" s="191">
        <v>541497.99</v>
      </c>
      <c r="D50" s="192">
        <v>465497.99</v>
      </c>
      <c r="E50" s="193">
        <v>15300</v>
      </c>
      <c r="F50" s="139">
        <v>0</v>
      </c>
      <c r="G50" s="194">
        <v>58000</v>
      </c>
      <c r="H50" s="139">
        <v>0</v>
      </c>
      <c r="I50" s="139">
        <v>0</v>
      </c>
      <c r="J50" s="139">
        <v>405</v>
      </c>
      <c r="K50" s="139">
        <v>0</v>
      </c>
      <c r="L50" s="139">
        <v>0</v>
      </c>
      <c r="M50" s="139">
        <v>0</v>
      </c>
      <c r="N50" s="139">
        <v>0</v>
      </c>
      <c r="O50" s="193">
        <v>2295</v>
      </c>
      <c r="P50" s="193">
        <v>0</v>
      </c>
      <c r="Q50" s="227">
        <v>422000</v>
      </c>
      <c r="R50" s="229">
        <v>420000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1:62" s="37" customFormat="1" x14ac:dyDescent="0.3">
      <c r="A51" s="94">
        <v>3213</v>
      </c>
      <c r="B51" s="39" t="s">
        <v>30</v>
      </c>
      <c r="C51" s="123">
        <v>10000</v>
      </c>
      <c r="D51" s="111">
        <v>0</v>
      </c>
      <c r="E51" s="114">
        <v>0</v>
      </c>
      <c r="F51" s="63">
        <v>0</v>
      </c>
      <c r="G51" s="118">
        <v>10000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255">
        <v>10000</v>
      </c>
      <c r="R51" s="256">
        <v>10000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</row>
    <row r="52" spans="1:62" x14ac:dyDescent="0.3">
      <c r="A52" s="95">
        <v>32131</v>
      </c>
      <c r="B52" s="41" t="s">
        <v>77</v>
      </c>
      <c r="C52" s="124">
        <v>10000</v>
      </c>
      <c r="D52" s="62">
        <v>0</v>
      </c>
      <c r="E52" s="66">
        <v>0</v>
      </c>
      <c r="F52" s="66">
        <v>0</v>
      </c>
      <c r="G52" s="119">
        <v>10000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227">
        <v>5000</v>
      </c>
      <c r="R52" s="229">
        <v>5000</v>
      </c>
    </row>
    <row r="53" spans="1:62" x14ac:dyDescent="0.3">
      <c r="A53" s="95">
        <v>32132</v>
      </c>
      <c r="B53" s="41" t="s">
        <v>78</v>
      </c>
      <c r="C53" s="124">
        <v>0</v>
      </c>
      <c r="D53" s="62">
        <v>0</v>
      </c>
      <c r="E53" s="66">
        <v>0</v>
      </c>
      <c r="F53" s="66">
        <v>0</v>
      </c>
      <c r="G53" s="119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227">
        <v>5000</v>
      </c>
      <c r="R53" s="229">
        <v>5000</v>
      </c>
    </row>
    <row r="54" spans="1:62" s="37" customFormat="1" x14ac:dyDescent="0.3">
      <c r="A54" s="94">
        <v>3214</v>
      </c>
      <c r="B54" s="39" t="s">
        <v>55</v>
      </c>
      <c r="C54" s="123">
        <v>0</v>
      </c>
      <c r="D54" s="111">
        <v>0</v>
      </c>
      <c r="E54" s="114">
        <v>0</v>
      </c>
      <c r="F54" s="63">
        <v>0</v>
      </c>
      <c r="G54" s="118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255">
        <v>0</v>
      </c>
      <c r="R54" s="256">
        <v>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x14ac:dyDescent="0.3">
      <c r="A55" s="95">
        <v>32141</v>
      </c>
      <c r="B55" s="41" t="s">
        <v>55</v>
      </c>
      <c r="C55" s="124">
        <v>0</v>
      </c>
      <c r="D55" s="62">
        <v>0</v>
      </c>
      <c r="E55" s="66">
        <v>0</v>
      </c>
      <c r="F55" s="66">
        <v>0</v>
      </c>
      <c r="G55" s="119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227">
        <v>0</v>
      </c>
      <c r="R55" s="229">
        <v>0</v>
      </c>
    </row>
    <row r="56" spans="1:62" ht="19.5" thickBot="1" x14ac:dyDescent="0.35">
      <c r="A56" s="93">
        <v>32149</v>
      </c>
      <c r="B56" s="156" t="s">
        <v>79</v>
      </c>
      <c r="C56" s="122">
        <v>0</v>
      </c>
      <c r="D56" s="157">
        <v>0</v>
      </c>
      <c r="E56" s="67">
        <v>0</v>
      </c>
      <c r="F56" s="67">
        <v>0</v>
      </c>
      <c r="G56" s="121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245">
        <v>0</v>
      </c>
      <c r="R56" s="246">
        <v>0</v>
      </c>
    </row>
    <row r="57" spans="1:62" s="33" customFormat="1" ht="19.5" thickBot="1" x14ac:dyDescent="0.35">
      <c r="A57" s="68">
        <v>322</v>
      </c>
      <c r="B57" s="155" t="s">
        <v>3</v>
      </c>
      <c r="C57" s="145">
        <v>851618.34000000008</v>
      </c>
      <c r="D57" s="148">
        <v>50291.31</v>
      </c>
      <c r="E57" s="117">
        <v>714000</v>
      </c>
      <c r="F57" s="70">
        <v>0</v>
      </c>
      <c r="G57" s="160">
        <v>85077.03</v>
      </c>
      <c r="H57" s="70">
        <v>0</v>
      </c>
      <c r="I57" s="70">
        <v>0</v>
      </c>
      <c r="J57" s="70">
        <v>0</v>
      </c>
      <c r="K57" s="70">
        <v>107.14</v>
      </c>
      <c r="L57" s="70">
        <v>0</v>
      </c>
      <c r="M57" s="70">
        <v>0</v>
      </c>
      <c r="N57" s="70">
        <v>0</v>
      </c>
      <c r="O57" s="70">
        <v>0</v>
      </c>
      <c r="P57" s="70">
        <v>2142.86</v>
      </c>
      <c r="Q57" s="129">
        <v>365000</v>
      </c>
      <c r="R57" s="130">
        <v>365000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</row>
    <row r="58" spans="1:62" s="37" customFormat="1" x14ac:dyDescent="0.3">
      <c r="A58" s="149">
        <v>3221</v>
      </c>
      <c r="B58" s="150" t="s">
        <v>31</v>
      </c>
      <c r="C58" s="151">
        <v>46547.619999999995</v>
      </c>
      <c r="D58" s="152">
        <v>13291.310000000001</v>
      </c>
      <c r="E58" s="158">
        <v>0</v>
      </c>
      <c r="F58" s="159">
        <v>0</v>
      </c>
      <c r="G58" s="154">
        <v>33256.31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253">
        <v>54000</v>
      </c>
      <c r="R58" s="254">
        <v>54000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x14ac:dyDescent="0.3">
      <c r="A59" s="95">
        <v>32211</v>
      </c>
      <c r="B59" s="41" t="s">
        <v>31</v>
      </c>
      <c r="C59" s="124">
        <v>19999</v>
      </c>
      <c r="D59" s="62">
        <v>10000</v>
      </c>
      <c r="E59" s="66">
        <v>0</v>
      </c>
      <c r="F59" s="66">
        <v>0</v>
      </c>
      <c r="G59" s="119">
        <v>9999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227">
        <v>15000</v>
      </c>
      <c r="R59" s="229">
        <v>15000</v>
      </c>
    </row>
    <row r="60" spans="1:62" x14ac:dyDescent="0.3">
      <c r="A60" s="95">
        <v>32212</v>
      </c>
      <c r="B60" s="41" t="s">
        <v>80</v>
      </c>
      <c r="C60" s="124">
        <v>2720.69</v>
      </c>
      <c r="D60" s="62">
        <v>0</v>
      </c>
      <c r="E60" s="66">
        <v>0</v>
      </c>
      <c r="F60" s="66">
        <v>0</v>
      </c>
      <c r="G60" s="119">
        <v>2720.69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227">
        <v>5000</v>
      </c>
      <c r="R60" s="229">
        <v>5000</v>
      </c>
    </row>
    <row r="61" spans="1:62" x14ac:dyDescent="0.3">
      <c r="A61" s="95">
        <v>32213</v>
      </c>
      <c r="B61" s="41" t="s">
        <v>81</v>
      </c>
      <c r="C61" s="124">
        <v>0</v>
      </c>
      <c r="D61" s="62">
        <v>0</v>
      </c>
      <c r="E61" s="66">
        <v>0</v>
      </c>
      <c r="F61" s="66">
        <v>0</v>
      </c>
      <c r="G61" s="119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227">
        <v>5000</v>
      </c>
      <c r="R61" s="229">
        <v>5000</v>
      </c>
    </row>
    <row r="62" spans="1:62" x14ac:dyDescent="0.3">
      <c r="A62" s="95">
        <v>32214</v>
      </c>
      <c r="B62" s="41" t="s">
        <v>82</v>
      </c>
      <c r="C62" s="124">
        <v>1787.9700000000003</v>
      </c>
      <c r="D62" s="62">
        <v>251.35000000000036</v>
      </c>
      <c r="E62" s="66">
        <v>0</v>
      </c>
      <c r="F62" s="66">
        <v>0</v>
      </c>
      <c r="G62" s="119">
        <v>1536.62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227">
        <v>12000</v>
      </c>
      <c r="R62" s="229">
        <v>12000</v>
      </c>
    </row>
    <row r="63" spans="1:62" x14ac:dyDescent="0.3">
      <c r="A63" s="95">
        <v>32216</v>
      </c>
      <c r="B63" s="41" t="s">
        <v>83</v>
      </c>
      <c r="C63" s="124">
        <v>9039.9599999999991</v>
      </c>
      <c r="D63" s="62">
        <v>39.960000000000036</v>
      </c>
      <c r="E63" s="66">
        <v>0</v>
      </c>
      <c r="F63" s="66">
        <v>0</v>
      </c>
      <c r="G63" s="119">
        <v>9000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227">
        <v>12000</v>
      </c>
      <c r="R63" s="229">
        <v>12000</v>
      </c>
    </row>
    <row r="64" spans="1:62" x14ac:dyDescent="0.3">
      <c r="A64" s="95">
        <v>32219</v>
      </c>
      <c r="B64" s="41" t="s">
        <v>84</v>
      </c>
      <c r="C64" s="124">
        <v>13000</v>
      </c>
      <c r="D64" s="62">
        <v>3000</v>
      </c>
      <c r="E64" s="66">
        <v>0</v>
      </c>
      <c r="F64" s="66">
        <v>0</v>
      </c>
      <c r="G64" s="119">
        <v>10000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227">
        <v>5000</v>
      </c>
      <c r="R64" s="229">
        <v>5000</v>
      </c>
    </row>
    <row r="65" spans="1:62" s="37" customFormat="1" x14ac:dyDescent="0.3">
      <c r="A65" s="94">
        <v>3222</v>
      </c>
      <c r="B65" s="39" t="s">
        <v>65</v>
      </c>
      <c r="C65" s="123">
        <v>2250</v>
      </c>
      <c r="D65" s="111">
        <v>0</v>
      </c>
      <c r="E65" s="114">
        <v>0</v>
      </c>
      <c r="F65" s="63">
        <v>0</v>
      </c>
      <c r="G65" s="118">
        <v>0</v>
      </c>
      <c r="H65" s="63">
        <v>0</v>
      </c>
      <c r="I65" s="63">
        <v>0</v>
      </c>
      <c r="J65" s="63">
        <v>0</v>
      </c>
      <c r="K65" s="63">
        <v>107.14</v>
      </c>
      <c r="L65" s="63">
        <v>0</v>
      </c>
      <c r="M65" s="63">
        <v>0</v>
      </c>
      <c r="N65" s="63">
        <v>0</v>
      </c>
      <c r="O65" s="63">
        <v>0</v>
      </c>
      <c r="P65" s="63">
        <v>2142.86</v>
      </c>
      <c r="Q65" s="255">
        <v>0</v>
      </c>
      <c r="R65" s="256">
        <v>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</row>
    <row r="66" spans="1:62" s="37" customFormat="1" x14ac:dyDescent="0.3">
      <c r="A66" s="96">
        <v>32224</v>
      </c>
      <c r="B66" s="43" t="s">
        <v>212</v>
      </c>
      <c r="C66" s="191">
        <v>2250</v>
      </c>
      <c r="D66" s="192">
        <v>0</v>
      </c>
      <c r="E66" s="217">
        <v>0</v>
      </c>
      <c r="F66" s="65">
        <v>0</v>
      </c>
      <c r="G66" s="194">
        <v>0</v>
      </c>
      <c r="H66" s="65">
        <v>0</v>
      </c>
      <c r="I66" s="65">
        <v>0</v>
      </c>
      <c r="J66" s="65">
        <v>0</v>
      </c>
      <c r="K66" s="65">
        <v>107.14</v>
      </c>
      <c r="L66" s="65">
        <v>0</v>
      </c>
      <c r="M66" s="65">
        <v>0</v>
      </c>
      <c r="N66" s="65">
        <v>0</v>
      </c>
      <c r="O66" s="65">
        <v>0</v>
      </c>
      <c r="P66" s="65">
        <v>2142.86</v>
      </c>
      <c r="Q66" s="227">
        <v>0</v>
      </c>
      <c r="R66" s="22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</row>
    <row r="67" spans="1:62" s="37" customFormat="1" x14ac:dyDescent="0.3">
      <c r="A67" s="94">
        <v>3223</v>
      </c>
      <c r="B67" s="39" t="s">
        <v>32</v>
      </c>
      <c r="C67" s="123">
        <v>772047.62</v>
      </c>
      <c r="D67" s="111">
        <v>37000</v>
      </c>
      <c r="E67" s="114">
        <v>714000</v>
      </c>
      <c r="F67" s="63">
        <v>0</v>
      </c>
      <c r="G67" s="118">
        <v>21047.62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255">
        <v>265000</v>
      </c>
      <c r="R67" s="256">
        <v>265000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x14ac:dyDescent="0.3">
      <c r="A68" s="95">
        <v>32231</v>
      </c>
      <c r="B68" s="41" t="s">
        <v>32</v>
      </c>
      <c r="C68" s="124">
        <v>125391.21</v>
      </c>
      <c r="D68" s="62">
        <v>0</v>
      </c>
      <c r="E68" s="66">
        <v>124000</v>
      </c>
      <c r="F68" s="66">
        <v>0</v>
      </c>
      <c r="G68" s="119">
        <v>1391.21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227">
        <v>80000</v>
      </c>
      <c r="R68" s="229">
        <v>80000</v>
      </c>
    </row>
    <row r="69" spans="1:62" x14ac:dyDescent="0.3">
      <c r="A69" s="95">
        <v>32232</v>
      </c>
      <c r="B69" s="41" t="s">
        <v>85</v>
      </c>
      <c r="C69" s="124">
        <v>0</v>
      </c>
      <c r="D69" s="62">
        <v>0</v>
      </c>
      <c r="E69" s="66">
        <v>0</v>
      </c>
      <c r="F69" s="66">
        <v>0</v>
      </c>
      <c r="G69" s="119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227">
        <v>0</v>
      </c>
      <c r="R69" s="229">
        <v>0</v>
      </c>
    </row>
    <row r="70" spans="1:62" x14ac:dyDescent="0.3">
      <c r="A70" s="95">
        <v>32233</v>
      </c>
      <c r="B70" s="41" t="s">
        <v>86</v>
      </c>
      <c r="C70" s="124">
        <v>632976.22</v>
      </c>
      <c r="D70" s="62">
        <v>29000</v>
      </c>
      <c r="E70" s="66">
        <v>590000</v>
      </c>
      <c r="F70" s="66">
        <v>0</v>
      </c>
      <c r="G70" s="119">
        <v>13976.22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227">
        <v>170000</v>
      </c>
      <c r="R70" s="229">
        <v>170000</v>
      </c>
    </row>
    <row r="71" spans="1:62" x14ac:dyDescent="0.3">
      <c r="A71" s="95">
        <v>32234</v>
      </c>
      <c r="B71" s="41" t="s">
        <v>87</v>
      </c>
      <c r="C71" s="124">
        <v>13680.19</v>
      </c>
      <c r="D71" s="62">
        <v>8000</v>
      </c>
      <c r="E71" s="66">
        <v>0</v>
      </c>
      <c r="F71" s="66">
        <v>0</v>
      </c>
      <c r="G71" s="119">
        <v>5680.1900000000005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227">
        <v>15000</v>
      </c>
      <c r="R71" s="229">
        <v>15000</v>
      </c>
    </row>
    <row r="72" spans="1:62" x14ac:dyDescent="0.3">
      <c r="A72" s="95">
        <v>32239</v>
      </c>
      <c r="B72" s="41" t="s">
        <v>88</v>
      </c>
      <c r="C72" s="124">
        <v>0</v>
      </c>
      <c r="D72" s="62">
        <v>0</v>
      </c>
      <c r="E72" s="66">
        <v>0</v>
      </c>
      <c r="F72" s="66">
        <v>0</v>
      </c>
      <c r="G72" s="119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227">
        <v>0</v>
      </c>
      <c r="R72" s="229">
        <v>0</v>
      </c>
    </row>
    <row r="73" spans="1:62" s="37" customFormat="1" x14ac:dyDescent="0.3">
      <c r="A73" s="94">
        <v>3224</v>
      </c>
      <c r="B73" s="39" t="s">
        <v>33</v>
      </c>
      <c r="C73" s="123">
        <v>15378.16</v>
      </c>
      <c r="D73" s="111">
        <v>0</v>
      </c>
      <c r="E73" s="114">
        <v>0</v>
      </c>
      <c r="F73" s="63">
        <v>0</v>
      </c>
      <c r="G73" s="118">
        <v>15378.16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255">
        <v>26000</v>
      </c>
      <c r="R73" s="256">
        <v>26000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</row>
    <row r="74" spans="1:62" s="32" customFormat="1" x14ac:dyDescent="0.3">
      <c r="A74" s="96">
        <v>32241</v>
      </c>
      <c r="B74" s="43" t="s">
        <v>91</v>
      </c>
      <c r="C74" s="124">
        <v>4000</v>
      </c>
      <c r="D74" s="112">
        <v>0</v>
      </c>
      <c r="E74" s="115">
        <v>0</v>
      </c>
      <c r="F74" s="65">
        <v>0</v>
      </c>
      <c r="G74" s="119">
        <v>4000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227">
        <v>5000</v>
      </c>
      <c r="R74" s="229">
        <v>5000</v>
      </c>
    </row>
    <row r="75" spans="1:62" s="32" customFormat="1" ht="36.75" customHeight="1" x14ac:dyDescent="0.3">
      <c r="A75" s="96">
        <v>32242</v>
      </c>
      <c r="B75" s="43" t="s">
        <v>153</v>
      </c>
      <c r="C75" s="124">
        <v>2000</v>
      </c>
      <c r="D75" s="112">
        <v>0</v>
      </c>
      <c r="E75" s="115">
        <v>0</v>
      </c>
      <c r="F75" s="65">
        <v>0</v>
      </c>
      <c r="G75" s="119">
        <v>2000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227">
        <v>10000</v>
      </c>
      <c r="R75" s="229">
        <v>10000</v>
      </c>
    </row>
    <row r="76" spans="1:62" s="32" customFormat="1" ht="36.75" customHeight="1" x14ac:dyDescent="0.3">
      <c r="A76" s="96">
        <v>32243</v>
      </c>
      <c r="B76" s="43" t="s">
        <v>174</v>
      </c>
      <c r="C76" s="124">
        <v>378.15999999999997</v>
      </c>
      <c r="D76" s="112">
        <v>0</v>
      </c>
      <c r="E76" s="115">
        <v>0</v>
      </c>
      <c r="F76" s="65">
        <v>0</v>
      </c>
      <c r="G76" s="119">
        <v>378.15999999999997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227">
        <v>1000</v>
      </c>
      <c r="R76" s="229">
        <v>1000</v>
      </c>
    </row>
    <row r="77" spans="1:62" s="32" customFormat="1" x14ac:dyDescent="0.3">
      <c r="A77" s="96">
        <v>32244</v>
      </c>
      <c r="B77" s="43" t="s">
        <v>92</v>
      </c>
      <c r="C77" s="124">
        <v>9000</v>
      </c>
      <c r="D77" s="112">
        <v>0</v>
      </c>
      <c r="E77" s="115">
        <v>0</v>
      </c>
      <c r="F77" s="65">
        <v>0</v>
      </c>
      <c r="G77" s="119">
        <v>9000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227">
        <v>10000</v>
      </c>
      <c r="R77" s="229">
        <v>10000</v>
      </c>
    </row>
    <row r="78" spans="1:62" s="37" customFormat="1" x14ac:dyDescent="0.3">
      <c r="A78" s="94">
        <v>3225</v>
      </c>
      <c r="B78" s="39" t="s">
        <v>34</v>
      </c>
      <c r="C78" s="123">
        <v>13572.9</v>
      </c>
      <c r="D78" s="111">
        <v>0</v>
      </c>
      <c r="E78" s="114">
        <v>0</v>
      </c>
      <c r="F78" s="63">
        <v>0</v>
      </c>
      <c r="G78" s="118">
        <v>13572.9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255">
        <v>15000</v>
      </c>
      <c r="R78" s="256">
        <v>15000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</row>
    <row r="79" spans="1:62" x14ac:dyDescent="0.3">
      <c r="A79" s="95">
        <v>32251</v>
      </c>
      <c r="B79" s="41" t="s">
        <v>34</v>
      </c>
      <c r="C79" s="124">
        <v>13572.9</v>
      </c>
      <c r="D79" s="62">
        <v>0</v>
      </c>
      <c r="E79" s="66">
        <v>0</v>
      </c>
      <c r="F79" s="66">
        <v>0</v>
      </c>
      <c r="G79" s="119">
        <v>13572.9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227">
        <v>15000</v>
      </c>
      <c r="R79" s="229">
        <v>15000</v>
      </c>
    </row>
    <row r="80" spans="1:62" s="37" customFormat="1" x14ac:dyDescent="0.3">
      <c r="A80" s="94">
        <v>3227</v>
      </c>
      <c r="B80" s="44" t="s">
        <v>56</v>
      </c>
      <c r="C80" s="123">
        <v>1822.04</v>
      </c>
      <c r="D80" s="111">
        <v>0</v>
      </c>
      <c r="E80" s="114">
        <v>0</v>
      </c>
      <c r="F80" s="63">
        <v>0</v>
      </c>
      <c r="G80" s="118">
        <v>1822.04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255">
        <v>5000</v>
      </c>
      <c r="R80" s="256">
        <v>5000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</row>
    <row r="81" spans="1:62" s="32" customFormat="1" ht="19.5" thickBot="1" x14ac:dyDescent="0.35">
      <c r="A81" s="97">
        <v>32271</v>
      </c>
      <c r="B81" s="161" t="s">
        <v>56</v>
      </c>
      <c r="C81" s="122">
        <v>1822.04</v>
      </c>
      <c r="D81" s="162">
        <v>0</v>
      </c>
      <c r="E81" s="113">
        <v>0</v>
      </c>
      <c r="F81" s="64">
        <v>0</v>
      </c>
      <c r="G81" s="121">
        <v>1822.04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245">
        <v>5000</v>
      </c>
      <c r="R81" s="246">
        <v>5000</v>
      </c>
    </row>
    <row r="82" spans="1:62" s="33" customFormat="1" ht="19.5" thickBot="1" x14ac:dyDescent="0.35">
      <c r="A82" s="68">
        <v>323</v>
      </c>
      <c r="B82" s="69" t="s">
        <v>4</v>
      </c>
      <c r="C82" s="244">
        <v>654431.31000000006</v>
      </c>
      <c r="D82" s="247">
        <v>124308.76</v>
      </c>
      <c r="E82" s="258">
        <v>147000</v>
      </c>
      <c r="F82" s="164">
        <v>5000</v>
      </c>
      <c r="G82" s="259">
        <v>257402.56</v>
      </c>
      <c r="H82" s="164">
        <v>0</v>
      </c>
      <c r="I82" s="231">
        <v>109920</v>
      </c>
      <c r="J82" s="164">
        <v>0</v>
      </c>
      <c r="K82" s="164">
        <v>0</v>
      </c>
      <c r="L82" s="164">
        <v>10799.99</v>
      </c>
      <c r="M82" s="164">
        <v>0</v>
      </c>
      <c r="N82" s="164">
        <v>0</v>
      </c>
      <c r="O82" s="164">
        <v>0</v>
      </c>
      <c r="P82" s="164">
        <v>0</v>
      </c>
      <c r="Q82" s="129">
        <v>717500</v>
      </c>
      <c r="R82" s="130">
        <v>717500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</row>
    <row r="83" spans="1:62" s="37" customFormat="1" x14ac:dyDescent="0.3">
      <c r="A83" s="149">
        <v>3231</v>
      </c>
      <c r="B83" s="163" t="s">
        <v>35</v>
      </c>
      <c r="C83" s="151">
        <v>68132.2</v>
      </c>
      <c r="D83" s="152">
        <v>21883.200000000001</v>
      </c>
      <c r="E83" s="158">
        <v>0</v>
      </c>
      <c r="F83" s="159">
        <v>2000</v>
      </c>
      <c r="G83" s="154">
        <v>38999</v>
      </c>
      <c r="H83" s="159">
        <v>0</v>
      </c>
      <c r="I83" s="158">
        <v>0</v>
      </c>
      <c r="J83" s="159">
        <v>0</v>
      </c>
      <c r="K83" s="159">
        <v>0</v>
      </c>
      <c r="L83" s="159">
        <v>5250</v>
      </c>
      <c r="M83" s="159">
        <v>0</v>
      </c>
      <c r="N83" s="159">
        <v>0</v>
      </c>
      <c r="O83" s="159">
        <v>0</v>
      </c>
      <c r="P83" s="159">
        <v>0</v>
      </c>
      <c r="Q83" s="253">
        <v>45000</v>
      </c>
      <c r="R83" s="254">
        <v>45000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</row>
    <row r="84" spans="1:62" x14ac:dyDescent="0.3">
      <c r="A84" s="95">
        <v>32311</v>
      </c>
      <c r="B84" s="40" t="s">
        <v>89</v>
      </c>
      <c r="C84" s="124">
        <v>19999</v>
      </c>
      <c r="D84" s="62">
        <v>10000</v>
      </c>
      <c r="E84" s="66">
        <v>0</v>
      </c>
      <c r="F84" s="66">
        <v>0</v>
      </c>
      <c r="G84" s="119">
        <v>9999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227">
        <v>19000</v>
      </c>
      <c r="R84" s="229">
        <v>19000</v>
      </c>
    </row>
    <row r="85" spans="1:62" x14ac:dyDescent="0.3">
      <c r="A85" s="95">
        <v>32312</v>
      </c>
      <c r="B85" s="40" t="s">
        <v>135</v>
      </c>
      <c r="C85" s="124">
        <v>0</v>
      </c>
      <c r="D85" s="62">
        <v>0</v>
      </c>
      <c r="E85" s="66">
        <v>0</v>
      </c>
      <c r="F85" s="66">
        <v>0</v>
      </c>
      <c r="G85" s="119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227">
        <v>0</v>
      </c>
      <c r="R85" s="229">
        <v>0</v>
      </c>
    </row>
    <row r="86" spans="1:62" x14ac:dyDescent="0.3">
      <c r="A86" s="95">
        <v>32313</v>
      </c>
      <c r="B86" s="40" t="s">
        <v>90</v>
      </c>
      <c r="C86" s="124">
        <v>3883.2</v>
      </c>
      <c r="D86" s="62">
        <v>1883.1999999999998</v>
      </c>
      <c r="E86" s="66">
        <v>0</v>
      </c>
      <c r="F86" s="66">
        <v>0</v>
      </c>
      <c r="G86" s="119">
        <v>2000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227">
        <v>7000</v>
      </c>
      <c r="R86" s="229">
        <v>7000</v>
      </c>
    </row>
    <row r="87" spans="1:62" x14ac:dyDescent="0.3">
      <c r="A87" s="95">
        <v>32314</v>
      </c>
      <c r="B87" s="40" t="s">
        <v>134</v>
      </c>
      <c r="C87" s="124">
        <v>0</v>
      </c>
      <c r="D87" s="62">
        <v>0</v>
      </c>
      <c r="E87" s="66">
        <v>0</v>
      </c>
      <c r="F87" s="66">
        <v>0</v>
      </c>
      <c r="G87" s="119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227">
        <v>0</v>
      </c>
      <c r="R87" s="229">
        <v>0</v>
      </c>
    </row>
    <row r="88" spans="1:62" x14ac:dyDescent="0.3">
      <c r="A88" s="95">
        <v>32319</v>
      </c>
      <c r="B88" s="40" t="s">
        <v>133</v>
      </c>
      <c r="C88" s="124">
        <v>44250</v>
      </c>
      <c r="D88" s="62">
        <v>10000</v>
      </c>
      <c r="E88" s="66">
        <v>0</v>
      </c>
      <c r="F88" s="66">
        <v>2000</v>
      </c>
      <c r="G88" s="119">
        <v>27000</v>
      </c>
      <c r="H88" s="66">
        <v>0</v>
      </c>
      <c r="I88" s="66">
        <v>0</v>
      </c>
      <c r="J88" s="66">
        <v>0</v>
      </c>
      <c r="K88" s="66">
        <v>0</v>
      </c>
      <c r="L88" s="66">
        <v>5250</v>
      </c>
      <c r="M88" s="66">
        <v>0</v>
      </c>
      <c r="N88" s="66">
        <v>0</v>
      </c>
      <c r="O88" s="66">
        <v>0</v>
      </c>
      <c r="P88" s="66">
        <v>0</v>
      </c>
      <c r="Q88" s="227">
        <v>19000</v>
      </c>
      <c r="R88" s="229">
        <v>19000</v>
      </c>
    </row>
    <row r="89" spans="1:62" s="37" customFormat="1" x14ac:dyDescent="0.3">
      <c r="A89" s="94">
        <v>3232</v>
      </c>
      <c r="B89" s="38" t="s">
        <v>36</v>
      </c>
      <c r="C89" s="123">
        <v>58571.93</v>
      </c>
      <c r="D89" s="111">
        <v>27000</v>
      </c>
      <c r="E89" s="114">
        <v>0</v>
      </c>
      <c r="F89" s="63">
        <v>0</v>
      </c>
      <c r="G89" s="118">
        <v>31571.93</v>
      </c>
      <c r="H89" s="63">
        <v>0</v>
      </c>
      <c r="I89" s="114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255">
        <v>74000</v>
      </c>
      <c r="R89" s="256">
        <v>74000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</row>
    <row r="90" spans="1:62" s="32" customFormat="1" x14ac:dyDescent="0.3">
      <c r="A90" s="96">
        <v>32321</v>
      </c>
      <c r="B90" s="42" t="s">
        <v>95</v>
      </c>
      <c r="C90" s="124">
        <v>0</v>
      </c>
      <c r="D90" s="112">
        <v>0</v>
      </c>
      <c r="E90" s="115">
        <v>0</v>
      </c>
      <c r="F90" s="65">
        <v>0</v>
      </c>
      <c r="G90" s="119">
        <v>0</v>
      </c>
      <c r="H90" s="65">
        <v>0</v>
      </c>
      <c r="I90" s="11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227">
        <v>10000</v>
      </c>
      <c r="R90" s="229">
        <v>10000</v>
      </c>
    </row>
    <row r="91" spans="1:62" s="32" customFormat="1" x14ac:dyDescent="0.3">
      <c r="A91" s="96">
        <v>32322</v>
      </c>
      <c r="B91" s="42" t="s">
        <v>96</v>
      </c>
      <c r="C91" s="124">
        <v>52000</v>
      </c>
      <c r="D91" s="112">
        <v>22000</v>
      </c>
      <c r="E91" s="115">
        <v>0</v>
      </c>
      <c r="F91" s="65">
        <v>0</v>
      </c>
      <c r="G91" s="119">
        <v>30000</v>
      </c>
      <c r="H91" s="65">
        <v>0</v>
      </c>
      <c r="I91" s="11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227">
        <v>44000</v>
      </c>
      <c r="R91" s="229">
        <v>44000</v>
      </c>
    </row>
    <row r="92" spans="1:62" s="32" customFormat="1" x14ac:dyDescent="0.3">
      <c r="A92" s="96">
        <v>32323</v>
      </c>
      <c r="B92" s="42" t="s">
        <v>97</v>
      </c>
      <c r="C92" s="124">
        <v>3571.93</v>
      </c>
      <c r="D92" s="112">
        <v>2000</v>
      </c>
      <c r="E92" s="115">
        <v>0</v>
      </c>
      <c r="F92" s="65">
        <v>0</v>
      </c>
      <c r="G92" s="119">
        <v>1571.9299999999998</v>
      </c>
      <c r="H92" s="65">
        <v>0</v>
      </c>
      <c r="I92" s="11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227">
        <v>7000</v>
      </c>
      <c r="R92" s="229">
        <v>7000</v>
      </c>
    </row>
    <row r="93" spans="1:62" s="32" customFormat="1" x14ac:dyDescent="0.3">
      <c r="A93" s="96">
        <v>32329</v>
      </c>
      <c r="B93" s="42" t="s">
        <v>138</v>
      </c>
      <c r="C93" s="124">
        <v>3000</v>
      </c>
      <c r="D93" s="112">
        <v>3000</v>
      </c>
      <c r="E93" s="115">
        <v>0</v>
      </c>
      <c r="F93" s="65">
        <v>0</v>
      </c>
      <c r="G93" s="119">
        <v>0</v>
      </c>
      <c r="H93" s="65">
        <v>0</v>
      </c>
      <c r="I93" s="11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227">
        <v>13000</v>
      </c>
      <c r="R93" s="229">
        <v>13000</v>
      </c>
    </row>
    <row r="94" spans="1:62" s="37" customFormat="1" x14ac:dyDescent="0.3">
      <c r="A94" s="94">
        <v>3233</v>
      </c>
      <c r="B94" s="38" t="s">
        <v>37</v>
      </c>
      <c r="C94" s="123">
        <v>56824.380000000005</v>
      </c>
      <c r="D94" s="111">
        <v>18765</v>
      </c>
      <c r="E94" s="114">
        <v>8000</v>
      </c>
      <c r="F94" s="63">
        <v>3000</v>
      </c>
      <c r="G94" s="118">
        <v>27059.38</v>
      </c>
      <c r="H94" s="63">
        <v>0</v>
      </c>
      <c r="I94" s="114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255">
        <v>59000</v>
      </c>
      <c r="R94" s="256">
        <v>59000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</row>
    <row r="95" spans="1:62" s="32" customFormat="1" x14ac:dyDescent="0.3">
      <c r="A95" s="96">
        <v>32331</v>
      </c>
      <c r="B95" s="42" t="s">
        <v>149</v>
      </c>
      <c r="C95" s="124">
        <v>19375</v>
      </c>
      <c r="D95" s="112">
        <v>5375</v>
      </c>
      <c r="E95" s="115">
        <v>8000</v>
      </c>
      <c r="F95" s="65">
        <v>3000</v>
      </c>
      <c r="G95" s="120">
        <v>3000</v>
      </c>
      <c r="H95" s="65">
        <v>0</v>
      </c>
      <c r="I95" s="11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227">
        <v>18000</v>
      </c>
      <c r="R95" s="229">
        <v>18000</v>
      </c>
    </row>
    <row r="96" spans="1:62" x14ac:dyDescent="0.3">
      <c r="A96" s="95">
        <v>32332</v>
      </c>
      <c r="B96" s="40" t="s">
        <v>93</v>
      </c>
      <c r="C96" s="124">
        <v>390</v>
      </c>
      <c r="D96" s="62">
        <v>390</v>
      </c>
      <c r="E96" s="66">
        <v>0</v>
      </c>
      <c r="F96" s="66">
        <v>0</v>
      </c>
      <c r="G96" s="119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227">
        <v>5000</v>
      </c>
      <c r="R96" s="229">
        <v>5000</v>
      </c>
    </row>
    <row r="97" spans="1:62" x14ac:dyDescent="0.3">
      <c r="A97" s="95">
        <v>32334</v>
      </c>
      <c r="B97" s="40" t="s">
        <v>150</v>
      </c>
      <c r="C97" s="124">
        <v>19315</v>
      </c>
      <c r="D97" s="62">
        <v>8000</v>
      </c>
      <c r="E97" s="66">
        <v>0</v>
      </c>
      <c r="F97" s="66">
        <v>0</v>
      </c>
      <c r="G97" s="119">
        <v>11315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227">
        <v>16000</v>
      </c>
      <c r="R97" s="229">
        <v>16000</v>
      </c>
    </row>
    <row r="98" spans="1:62" x14ac:dyDescent="0.3">
      <c r="A98" s="95">
        <v>32339</v>
      </c>
      <c r="B98" s="40" t="s">
        <v>94</v>
      </c>
      <c r="C98" s="124">
        <v>17744.38</v>
      </c>
      <c r="D98" s="62">
        <v>5000</v>
      </c>
      <c r="E98" s="66">
        <v>0</v>
      </c>
      <c r="F98" s="66">
        <v>0</v>
      </c>
      <c r="G98" s="119">
        <v>12744.380000000001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227">
        <v>20000</v>
      </c>
      <c r="R98" s="229">
        <v>20000</v>
      </c>
    </row>
    <row r="99" spans="1:62" s="37" customFormat="1" x14ac:dyDescent="0.3">
      <c r="A99" s="94">
        <v>3234</v>
      </c>
      <c r="B99" s="38" t="s">
        <v>38</v>
      </c>
      <c r="C99" s="123">
        <v>68767.59</v>
      </c>
      <c r="D99" s="111">
        <v>0</v>
      </c>
      <c r="E99" s="114">
        <v>63000</v>
      </c>
      <c r="F99" s="63">
        <v>0</v>
      </c>
      <c r="G99" s="118">
        <v>5767.59</v>
      </c>
      <c r="H99" s="63">
        <v>0</v>
      </c>
      <c r="I99" s="114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255">
        <v>65500</v>
      </c>
      <c r="R99" s="256">
        <v>65500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</row>
    <row r="100" spans="1:62" s="32" customFormat="1" x14ac:dyDescent="0.3">
      <c r="A100" s="96">
        <v>32341</v>
      </c>
      <c r="B100" s="42" t="s">
        <v>98</v>
      </c>
      <c r="C100" s="124">
        <v>11223.33</v>
      </c>
      <c r="D100" s="112">
        <v>0</v>
      </c>
      <c r="E100" s="115">
        <v>10500</v>
      </c>
      <c r="F100" s="65">
        <v>0</v>
      </c>
      <c r="G100" s="119">
        <v>723.32999999999993</v>
      </c>
      <c r="H100" s="65">
        <v>0</v>
      </c>
      <c r="I100" s="11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227">
        <v>12000</v>
      </c>
      <c r="R100" s="229">
        <v>12000</v>
      </c>
    </row>
    <row r="101" spans="1:62" s="32" customFormat="1" x14ac:dyDescent="0.3">
      <c r="A101" s="96">
        <v>32342</v>
      </c>
      <c r="B101" s="42" t="s">
        <v>99</v>
      </c>
      <c r="C101" s="124">
        <v>4000</v>
      </c>
      <c r="D101" s="112">
        <v>0</v>
      </c>
      <c r="E101" s="115">
        <v>0</v>
      </c>
      <c r="F101" s="65">
        <v>0</v>
      </c>
      <c r="G101" s="119">
        <v>4000</v>
      </c>
      <c r="H101" s="65">
        <v>0</v>
      </c>
      <c r="I101" s="11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227">
        <v>2500</v>
      </c>
      <c r="R101" s="229">
        <v>2500</v>
      </c>
    </row>
    <row r="102" spans="1:62" s="32" customFormat="1" x14ac:dyDescent="0.3">
      <c r="A102" s="96">
        <v>32343</v>
      </c>
      <c r="B102" s="42" t="s">
        <v>100</v>
      </c>
      <c r="C102" s="124">
        <v>187.5</v>
      </c>
      <c r="D102" s="112">
        <v>0</v>
      </c>
      <c r="E102" s="115">
        <v>0</v>
      </c>
      <c r="F102" s="65">
        <v>0</v>
      </c>
      <c r="G102" s="119">
        <v>187.5</v>
      </c>
      <c r="H102" s="65">
        <v>0</v>
      </c>
      <c r="I102" s="11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227">
        <v>0</v>
      </c>
      <c r="R102" s="229">
        <v>0</v>
      </c>
    </row>
    <row r="103" spans="1:62" s="32" customFormat="1" x14ac:dyDescent="0.3">
      <c r="A103" s="96">
        <v>32344</v>
      </c>
      <c r="B103" s="42" t="s">
        <v>101</v>
      </c>
      <c r="C103" s="124">
        <v>0</v>
      </c>
      <c r="D103" s="112">
        <v>0</v>
      </c>
      <c r="E103" s="115">
        <v>0</v>
      </c>
      <c r="F103" s="65">
        <v>0</v>
      </c>
      <c r="G103" s="119">
        <v>0</v>
      </c>
      <c r="H103" s="65">
        <v>0</v>
      </c>
      <c r="I103" s="11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227">
        <v>1000</v>
      </c>
      <c r="R103" s="229">
        <v>1000</v>
      </c>
    </row>
    <row r="104" spans="1:62" s="32" customFormat="1" x14ac:dyDescent="0.3">
      <c r="A104" s="96">
        <v>32349</v>
      </c>
      <c r="B104" s="42" t="s">
        <v>102</v>
      </c>
      <c r="C104" s="124">
        <v>53356.76</v>
      </c>
      <c r="D104" s="112">
        <v>0</v>
      </c>
      <c r="E104" s="115">
        <v>52500</v>
      </c>
      <c r="F104" s="65">
        <v>0</v>
      </c>
      <c r="G104" s="119">
        <v>856.76</v>
      </c>
      <c r="H104" s="65">
        <v>0</v>
      </c>
      <c r="I104" s="11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227">
        <v>50000</v>
      </c>
      <c r="R104" s="229">
        <v>50000</v>
      </c>
    </row>
    <row r="105" spans="1:62" s="37" customFormat="1" x14ac:dyDescent="0.3">
      <c r="A105" s="94">
        <v>3235</v>
      </c>
      <c r="B105" s="38" t="s">
        <v>59</v>
      </c>
      <c r="C105" s="123">
        <v>130451.68000000001</v>
      </c>
      <c r="D105" s="111">
        <v>17000</v>
      </c>
      <c r="E105" s="114">
        <v>76000</v>
      </c>
      <c r="F105" s="63">
        <v>0</v>
      </c>
      <c r="G105" s="118">
        <v>34401.69</v>
      </c>
      <c r="H105" s="63">
        <v>0</v>
      </c>
      <c r="I105" s="114">
        <v>0</v>
      </c>
      <c r="J105" s="63">
        <v>0</v>
      </c>
      <c r="K105" s="63">
        <v>0</v>
      </c>
      <c r="L105" s="63">
        <v>3049.99</v>
      </c>
      <c r="M105" s="63">
        <v>0</v>
      </c>
      <c r="N105" s="63">
        <v>0</v>
      </c>
      <c r="O105" s="63">
        <v>0</v>
      </c>
      <c r="P105" s="63">
        <v>0</v>
      </c>
      <c r="Q105" s="255">
        <v>108000</v>
      </c>
      <c r="R105" s="256">
        <v>108000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</row>
    <row r="106" spans="1:62" x14ac:dyDescent="0.3">
      <c r="A106" s="95">
        <v>32352</v>
      </c>
      <c r="B106" s="40" t="s">
        <v>103</v>
      </c>
      <c r="C106" s="124">
        <v>85000</v>
      </c>
      <c r="D106" s="62">
        <v>0</v>
      </c>
      <c r="E106" s="66">
        <v>70000</v>
      </c>
      <c r="F106" s="66">
        <v>0</v>
      </c>
      <c r="G106" s="119">
        <v>15000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227">
        <v>45000</v>
      </c>
      <c r="R106" s="229">
        <v>45000</v>
      </c>
    </row>
    <row r="107" spans="1:62" x14ac:dyDescent="0.3">
      <c r="A107" s="95">
        <v>32353</v>
      </c>
      <c r="B107" s="40" t="s">
        <v>104</v>
      </c>
      <c r="C107" s="124">
        <v>18750</v>
      </c>
      <c r="D107" s="62">
        <v>0</v>
      </c>
      <c r="E107" s="66">
        <v>6000</v>
      </c>
      <c r="F107" s="66">
        <v>0</v>
      </c>
      <c r="G107" s="119">
        <v>9700.01</v>
      </c>
      <c r="H107" s="66">
        <v>0</v>
      </c>
      <c r="I107" s="66">
        <v>0</v>
      </c>
      <c r="J107" s="66">
        <v>0</v>
      </c>
      <c r="K107" s="66">
        <v>0</v>
      </c>
      <c r="L107" s="66">
        <v>3049.99</v>
      </c>
      <c r="M107" s="66">
        <v>0</v>
      </c>
      <c r="N107" s="66">
        <v>0</v>
      </c>
      <c r="O107" s="66">
        <v>0</v>
      </c>
      <c r="P107" s="66">
        <v>0</v>
      </c>
      <c r="Q107" s="227">
        <v>16000</v>
      </c>
      <c r="R107" s="229">
        <v>16000</v>
      </c>
    </row>
    <row r="108" spans="1:62" x14ac:dyDescent="0.3">
      <c r="A108" s="95">
        <v>32354</v>
      </c>
      <c r="B108" s="40" t="s">
        <v>155</v>
      </c>
      <c r="C108" s="124">
        <v>2040</v>
      </c>
      <c r="D108" s="62">
        <v>0</v>
      </c>
      <c r="E108" s="66">
        <v>0</v>
      </c>
      <c r="F108" s="66">
        <v>0</v>
      </c>
      <c r="G108" s="119">
        <v>2040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227">
        <v>5000</v>
      </c>
      <c r="R108" s="229">
        <v>5000</v>
      </c>
    </row>
    <row r="109" spans="1:62" ht="36.75" x14ac:dyDescent="0.3">
      <c r="A109" s="95">
        <v>32355</v>
      </c>
      <c r="B109" s="41" t="s">
        <v>136</v>
      </c>
      <c r="C109" s="124">
        <v>20661.68</v>
      </c>
      <c r="D109" s="62">
        <v>17000</v>
      </c>
      <c r="E109" s="66">
        <v>0</v>
      </c>
      <c r="F109" s="66">
        <v>0</v>
      </c>
      <c r="G109" s="119">
        <v>3661.6800000000003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227">
        <v>32000</v>
      </c>
      <c r="R109" s="229">
        <v>32000</v>
      </c>
    </row>
    <row r="110" spans="1:62" x14ac:dyDescent="0.3">
      <c r="A110" s="95">
        <v>32359</v>
      </c>
      <c r="B110" s="40" t="s">
        <v>132</v>
      </c>
      <c r="C110" s="124">
        <v>4000</v>
      </c>
      <c r="D110" s="62">
        <v>0</v>
      </c>
      <c r="E110" s="66">
        <v>0</v>
      </c>
      <c r="F110" s="66">
        <v>0</v>
      </c>
      <c r="G110" s="119">
        <v>4000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227">
        <v>10000</v>
      </c>
      <c r="R110" s="229">
        <v>10000</v>
      </c>
    </row>
    <row r="111" spans="1:62" s="37" customFormat="1" x14ac:dyDescent="0.3">
      <c r="A111" s="94">
        <v>3236</v>
      </c>
      <c r="B111" s="38" t="s">
        <v>39</v>
      </c>
      <c r="C111" s="123">
        <v>15755</v>
      </c>
      <c r="D111" s="111">
        <v>0</v>
      </c>
      <c r="E111" s="114">
        <v>0</v>
      </c>
      <c r="F111" s="63">
        <v>0</v>
      </c>
      <c r="G111" s="118">
        <v>5835</v>
      </c>
      <c r="H111" s="63">
        <v>0</v>
      </c>
      <c r="I111" s="114">
        <v>9920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255">
        <v>15000</v>
      </c>
      <c r="R111" s="256">
        <v>15000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</row>
    <row r="112" spans="1:62" x14ac:dyDescent="0.3">
      <c r="A112" s="95">
        <v>32361</v>
      </c>
      <c r="B112" s="40" t="s">
        <v>105</v>
      </c>
      <c r="C112" s="124">
        <v>5835</v>
      </c>
      <c r="D112" s="62">
        <v>0</v>
      </c>
      <c r="E112" s="66">
        <v>0</v>
      </c>
      <c r="F112" s="66">
        <v>0</v>
      </c>
      <c r="G112" s="119">
        <v>5835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227">
        <v>15000</v>
      </c>
      <c r="R112" s="229">
        <v>15000</v>
      </c>
    </row>
    <row r="113" spans="1:62" x14ac:dyDescent="0.3">
      <c r="A113" s="95">
        <v>32363</v>
      </c>
      <c r="B113" s="40" t="s">
        <v>184</v>
      </c>
      <c r="C113" s="124">
        <v>9920</v>
      </c>
      <c r="D113" s="62">
        <v>0</v>
      </c>
      <c r="E113" s="66">
        <v>0</v>
      </c>
      <c r="F113" s="66">
        <v>0</v>
      </c>
      <c r="G113" s="119">
        <v>0</v>
      </c>
      <c r="H113" s="66">
        <v>0</v>
      </c>
      <c r="I113" s="66">
        <v>9920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227">
        <v>0</v>
      </c>
      <c r="R113" s="229">
        <v>0</v>
      </c>
    </row>
    <row r="114" spans="1:62" s="37" customFormat="1" x14ac:dyDescent="0.3">
      <c r="A114" s="94">
        <v>3237</v>
      </c>
      <c r="B114" s="38" t="s">
        <v>40</v>
      </c>
      <c r="C114" s="123">
        <v>191044.28</v>
      </c>
      <c r="D114" s="111">
        <v>14660.560000000001</v>
      </c>
      <c r="E114" s="114">
        <v>0</v>
      </c>
      <c r="F114" s="63">
        <v>0</v>
      </c>
      <c r="G114" s="118">
        <v>76383.72</v>
      </c>
      <c r="H114" s="63">
        <v>0</v>
      </c>
      <c r="I114" s="116">
        <v>100000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255">
        <v>280000</v>
      </c>
      <c r="R114" s="256">
        <v>280000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</row>
    <row r="115" spans="1:62" x14ac:dyDescent="0.3">
      <c r="A115" s="95">
        <v>32371</v>
      </c>
      <c r="B115" s="40" t="s">
        <v>106</v>
      </c>
      <c r="C115" s="124">
        <v>13683.72</v>
      </c>
      <c r="D115" s="62">
        <v>0</v>
      </c>
      <c r="E115" s="66">
        <v>0</v>
      </c>
      <c r="F115" s="66">
        <v>0</v>
      </c>
      <c r="G115" s="119">
        <v>13683.72</v>
      </c>
      <c r="H115" s="66">
        <v>0</v>
      </c>
      <c r="I115" s="59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227">
        <v>10000</v>
      </c>
      <c r="R115" s="229">
        <v>10000</v>
      </c>
    </row>
    <row r="116" spans="1:62" x14ac:dyDescent="0.3">
      <c r="A116" s="95">
        <v>32372</v>
      </c>
      <c r="B116" s="40" t="s">
        <v>107</v>
      </c>
      <c r="C116" s="124">
        <v>176660.56</v>
      </c>
      <c r="D116" s="188">
        <v>14660.560000000001</v>
      </c>
      <c r="E116" s="66">
        <v>0</v>
      </c>
      <c r="F116" s="66">
        <v>0</v>
      </c>
      <c r="G116" s="119">
        <v>62000</v>
      </c>
      <c r="H116" s="66">
        <v>0</v>
      </c>
      <c r="I116" s="59">
        <v>100000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227">
        <v>250000</v>
      </c>
      <c r="R116" s="229">
        <v>250000</v>
      </c>
    </row>
    <row r="117" spans="1:62" x14ac:dyDescent="0.3">
      <c r="A117" s="95">
        <v>32373</v>
      </c>
      <c r="B117" s="40" t="s">
        <v>108</v>
      </c>
      <c r="C117" s="124">
        <v>0</v>
      </c>
      <c r="D117" s="62">
        <v>0</v>
      </c>
      <c r="E117" s="66">
        <v>0</v>
      </c>
      <c r="F117" s="66">
        <v>0</v>
      </c>
      <c r="G117" s="119">
        <v>0</v>
      </c>
      <c r="H117" s="66">
        <v>0</v>
      </c>
      <c r="I117" s="59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227">
        <v>5000</v>
      </c>
      <c r="R117" s="229">
        <v>5000</v>
      </c>
    </row>
    <row r="118" spans="1:62" x14ac:dyDescent="0.3">
      <c r="A118" s="95">
        <v>32377</v>
      </c>
      <c r="B118" s="40" t="s">
        <v>154</v>
      </c>
      <c r="C118" s="124">
        <v>0</v>
      </c>
      <c r="D118" s="62">
        <v>0</v>
      </c>
      <c r="E118" s="66">
        <v>0</v>
      </c>
      <c r="F118" s="66">
        <v>0</v>
      </c>
      <c r="G118" s="119">
        <v>0</v>
      </c>
      <c r="H118" s="66">
        <v>0</v>
      </c>
      <c r="I118" s="59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227">
        <v>5000</v>
      </c>
      <c r="R118" s="229">
        <v>5000</v>
      </c>
    </row>
    <row r="119" spans="1:62" ht="19.5" customHeight="1" x14ac:dyDescent="0.3">
      <c r="A119" s="95">
        <v>32379</v>
      </c>
      <c r="B119" s="40" t="s">
        <v>109</v>
      </c>
      <c r="C119" s="124">
        <v>700</v>
      </c>
      <c r="D119" s="62">
        <v>0</v>
      </c>
      <c r="E119" s="66">
        <v>0</v>
      </c>
      <c r="F119" s="66">
        <v>0</v>
      </c>
      <c r="G119" s="119">
        <v>700</v>
      </c>
      <c r="H119" s="66">
        <v>0</v>
      </c>
      <c r="I119" s="59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227">
        <v>10000</v>
      </c>
      <c r="R119" s="229">
        <v>10000</v>
      </c>
    </row>
    <row r="120" spans="1:62" s="37" customFormat="1" x14ac:dyDescent="0.3">
      <c r="A120" s="94">
        <v>3238</v>
      </c>
      <c r="B120" s="38" t="s">
        <v>41</v>
      </c>
      <c r="C120" s="123">
        <v>22000</v>
      </c>
      <c r="D120" s="111">
        <v>15000</v>
      </c>
      <c r="E120" s="114">
        <v>0</v>
      </c>
      <c r="F120" s="63">
        <v>0</v>
      </c>
      <c r="G120" s="118">
        <v>7000</v>
      </c>
      <c r="H120" s="63">
        <v>0</v>
      </c>
      <c r="I120" s="116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255">
        <v>32000</v>
      </c>
      <c r="R120" s="256">
        <v>32000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</row>
    <row r="121" spans="1:62" s="32" customFormat="1" x14ac:dyDescent="0.3">
      <c r="A121" s="96">
        <v>32381</v>
      </c>
      <c r="B121" s="42" t="s">
        <v>131</v>
      </c>
      <c r="C121" s="124">
        <v>0</v>
      </c>
      <c r="D121" s="112">
        <v>0</v>
      </c>
      <c r="E121" s="115">
        <v>0</v>
      </c>
      <c r="F121" s="65">
        <v>0</v>
      </c>
      <c r="G121" s="119">
        <v>0</v>
      </c>
      <c r="H121" s="65">
        <v>0</v>
      </c>
      <c r="I121" s="126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227">
        <v>5000</v>
      </c>
      <c r="R121" s="229">
        <v>5000</v>
      </c>
    </row>
    <row r="122" spans="1:62" x14ac:dyDescent="0.3">
      <c r="A122" s="95">
        <v>32382</v>
      </c>
      <c r="B122" s="40" t="s">
        <v>110</v>
      </c>
      <c r="C122" s="124">
        <v>0</v>
      </c>
      <c r="D122" s="62">
        <v>0</v>
      </c>
      <c r="E122" s="66">
        <v>0</v>
      </c>
      <c r="F122" s="66">
        <v>0</v>
      </c>
      <c r="G122" s="119">
        <v>0</v>
      </c>
      <c r="H122" s="66">
        <v>0</v>
      </c>
      <c r="I122" s="59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227">
        <v>5000</v>
      </c>
      <c r="R122" s="229">
        <v>5000</v>
      </c>
    </row>
    <row r="123" spans="1:62" x14ac:dyDescent="0.3">
      <c r="A123" s="95">
        <v>32389</v>
      </c>
      <c r="B123" s="40" t="s">
        <v>111</v>
      </c>
      <c r="C123" s="124">
        <v>22000</v>
      </c>
      <c r="D123" s="62">
        <v>15000</v>
      </c>
      <c r="E123" s="66">
        <v>0</v>
      </c>
      <c r="F123" s="66">
        <v>0</v>
      </c>
      <c r="G123" s="119">
        <v>7000</v>
      </c>
      <c r="H123" s="66">
        <v>0</v>
      </c>
      <c r="I123" s="59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227">
        <v>22000</v>
      </c>
      <c r="R123" s="229">
        <v>22000</v>
      </c>
    </row>
    <row r="124" spans="1:62" s="37" customFormat="1" x14ac:dyDescent="0.3">
      <c r="A124" s="94">
        <v>3239</v>
      </c>
      <c r="B124" s="38" t="s">
        <v>42</v>
      </c>
      <c r="C124" s="123">
        <v>42884.25</v>
      </c>
      <c r="D124" s="111">
        <v>10000</v>
      </c>
      <c r="E124" s="114">
        <v>0</v>
      </c>
      <c r="F124" s="63">
        <v>0</v>
      </c>
      <c r="G124" s="118">
        <v>30384.25</v>
      </c>
      <c r="H124" s="63">
        <v>0</v>
      </c>
      <c r="I124" s="114">
        <v>0</v>
      </c>
      <c r="J124" s="63">
        <v>0</v>
      </c>
      <c r="K124" s="63">
        <v>0</v>
      </c>
      <c r="L124" s="63">
        <v>2500</v>
      </c>
      <c r="M124" s="63">
        <v>0</v>
      </c>
      <c r="N124" s="63">
        <v>0</v>
      </c>
      <c r="O124" s="63">
        <v>0</v>
      </c>
      <c r="P124" s="63">
        <v>0</v>
      </c>
      <c r="Q124" s="255">
        <v>39000</v>
      </c>
      <c r="R124" s="256">
        <v>39000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</row>
    <row r="125" spans="1:62" ht="36.75" x14ac:dyDescent="0.3">
      <c r="A125" s="95">
        <v>32391</v>
      </c>
      <c r="B125" s="41" t="s">
        <v>119</v>
      </c>
      <c r="C125" s="124">
        <v>19000</v>
      </c>
      <c r="D125" s="62">
        <v>10000</v>
      </c>
      <c r="E125" s="66">
        <v>0</v>
      </c>
      <c r="F125" s="66">
        <v>0</v>
      </c>
      <c r="G125" s="119">
        <v>9000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227">
        <v>19000</v>
      </c>
      <c r="R125" s="229">
        <v>19000</v>
      </c>
    </row>
    <row r="126" spans="1:62" x14ac:dyDescent="0.3">
      <c r="A126" s="95">
        <v>32392</v>
      </c>
      <c r="B126" s="40" t="s">
        <v>112</v>
      </c>
      <c r="C126" s="124">
        <v>3500</v>
      </c>
      <c r="D126" s="62">
        <v>0</v>
      </c>
      <c r="E126" s="66">
        <v>0</v>
      </c>
      <c r="F126" s="66">
        <v>0</v>
      </c>
      <c r="G126" s="119">
        <v>1000</v>
      </c>
      <c r="H126" s="66">
        <v>0</v>
      </c>
      <c r="I126" s="66">
        <v>0</v>
      </c>
      <c r="J126" s="66">
        <v>0</v>
      </c>
      <c r="K126" s="66">
        <v>0</v>
      </c>
      <c r="L126" s="66">
        <v>2500</v>
      </c>
      <c r="M126" s="66">
        <v>0</v>
      </c>
      <c r="N126" s="66">
        <v>0</v>
      </c>
      <c r="O126" s="66">
        <v>0</v>
      </c>
      <c r="P126" s="66">
        <v>0</v>
      </c>
      <c r="Q126" s="227">
        <v>5000</v>
      </c>
      <c r="R126" s="229">
        <v>5000</v>
      </c>
    </row>
    <row r="127" spans="1:62" x14ac:dyDescent="0.3">
      <c r="A127" s="95">
        <v>32394</v>
      </c>
      <c r="B127" s="40" t="s">
        <v>130</v>
      </c>
      <c r="C127" s="124">
        <v>1884.25</v>
      </c>
      <c r="D127" s="62">
        <v>0</v>
      </c>
      <c r="E127" s="66">
        <v>0</v>
      </c>
      <c r="F127" s="66">
        <v>0</v>
      </c>
      <c r="G127" s="119">
        <v>1884.25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227">
        <v>3000</v>
      </c>
      <c r="R127" s="229">
        <v>3000</v>
      </c>
    </row>
    <row r="128" spans="1:62" x14ac:dyDescent="0.3">
      <c r="A128" s="95">
        <v>32395</v>
      </c>
      <c r="B128" s="40" t="s">
        <v>137</v>
      </c>
      <c r="C128" s="124">
        <v>1500</v>
      </c>
      <c r="D128" s="62">
        <v>0</v>
      </c>
      <c r="E128" s="66">
        <v>0</v>
      </c>
      <c r="F128" s="66">
        <v>0</v>
      </c>
      <c r="G128" s="119">
        <v>1500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227">
        <v>1000</v>
      </c>
      <c r="R128" s="229">
        <v>1000</v>
      </c>
    </row>
    <row r="129" spans="1:62" x14ac:dyDescent="0.3">
      <c r="A129" s="95">
        <v>32396</v>
      </c>
      <c r="B129" s="40" t="s">
        <v>113</v>
      </c>
      <c r="C129" s="124">
        <v>0</v>
      </c>
      <c r="D129" s="62">
        <v>0</v>
      </c>
      <c r="E129" s="66">
        <v>0</v>
      </c>
      <c r="F129" s="66">
        <v>0</v>
      </c>
      <c r="G129" s="119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227">
        <v>1000</v>
      </c>
      <c r="R129" s="229">
        <v>1000</v>
      </c>
    </row>
    <row r="130" spans="1:62" ht="19.5" thickBot="1" x14ac:dyDescent="0.35">
      <c r="A130" s="93">
        <v>32399</v>
      </c>
      <c r="B130" s="36" t="s">
        <v>114</v>
      </c>
      <c r="C130" s="122">
        <v>17000</v>
      </c>
      <c r="D130" s="157">
        <v>0</v>
      </c>
      <c r="E130" s="67">
        <v>0</v>
      </c>
      <c r="F130" s="67">
        <v>0</v>
      </c>
      <c r="G130" s="121">
        <v>17000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245">
        <v>10000</v>
      </c>
      <c r="R130" s="246">
        <v>10000</v>
      </c>
    </row>
    <row r="131" spans="1:62" s="33" customFormat="1" ht="19.5" thickBot="1" x14ac:dyDescent="0.35">
      <c r="A131" s="68">
        <v>324</v>
      </c>
      <c r="B131" s="69" t="s">
        <v>25</v>
      </c>
      <c r="C131" s="145">
        <v>53053.04</v>
      </c>
      <c r="D131" s="148">
        <v>0</v>
      </c>
      <c r="E131" s="117">
        <v>11000</v>
      </c>
      <c r="F131" s="70">
        <v>0</v>
      </c>
      <c r="G131" s="160">
        <v>42053.04</v>
      </c>
      <c r="H131" s="70">
        <v>0</v>
      </c>
      <c r="I131" s="117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129">
        <v>47000</v>
      </c>
      <c r="R131" s="130">
        <v>47000</v>
      </c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</row>
    <row r="132" spans="1:62" s="37" customFormat="1" x14ac:dyDescent="0.3">
      <c r="A132" s="149">
        <v>3241</v>
      </c>
      <c r="B132" s="163" t="s">
        <v>25</v>
      </c>
      <c r="C132" s="151">
        <v>53053.04</v>
      </c>
      <c r="D132" s="152">
        <v>0</v>
      </c>
      <c r="E132" s="158">
        <v>11000</v>
      </c>
      <c r="F132" s="159">
        <v>0</v>
      </c>
      <c r="G132" s="154">
        <v>42053.04</v>
      </c>
      <c r="H132" s="159">
        <v>0</v>
      </c>
      <c r="I132" s="158">
        <v>0</v>
      </c>
      <c r="J132" s="159">
        <v>0</v>
      </c>
      <c r="K132" s="159">
        <v>0</v>
      </c>
      <c r="L132" s="159">
        <v>0</v>
      </c>
      <c r="M132" s="159">
        <v>0</v>
      </c>
      <c r="N132" s="159">
        <v>0</v>
      </c>
      <c r="O132" s="159">
        <v>0</v>
      </c>
      <c r="P132" s="159">
        <v>0</v>
      </c>
      <c r="Q132" s="253">
        <v>47000</v>
      </c>
      <c r="R132" s="254">
        <v>47000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</row>
    <row r="133" spans="1:62" x14ac:dyDescent="0.3">
      <c r="A133" s="95">
        <v>32411</v>
      </c>
      <c r="B133" s="40" t="s">
        <v>120</v>
      </c>
      <c r="C133" s="124">
        <v>2053.0400000000009</v>
      </c>
      <c r="D133" s="62">
        <v>0</v>
      </c>
      <c r="E133" s="66">
        <v>0</v>
      </c>
      <c r="F133" s="66">
        <v>0</v>
      </c>
      <c r="G133" s="119">
        <v>2053.0400000000009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227">
        <v>18000</v>
      </c>
      <c r="R133" s="229">
        <v>18000</v>
      </c>
    </row>
    <row r="134" spans="1:62" ht="19.5" thickBot="1" x14ac:dyDescent="0.35">
      <c r="A134" s="93">
        <v>32412</v>
      </c>
      <c r="B134" s="36" t="s">
        <v>129</v>
      </c>
      <c r="C134" s="122">
        <v>51000</v>
      </c>
      <c r="D134" s="157">
        <v>0</v>
      </c>
      <c r="E134" s="67">
        <v>11000</v>
      </c>
      <c r="F134" s="67">
        <v>0</v>
      </c>
      <c r="G134" s="121">
        <v>40000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245">
        <v>29000</v>
      </c>
      <c r="R134" s="246">
        <v>29000</v>
      </c>
    </row>
    <row r="135" spans="1:62" s="33" customFormat="1" ht="37.5" thickBot="1" x14ac:dyDescent="0.35">
      <c r="A135" s="68">
        <v>329</v>
      </c>
      <c r="B135" s="155" t="s">
        <v>2</v>
      </c>
      <c r="C135" s="145">
        <v>89331.53</v>
      </c>
      <c r="D135" s="148">
        <v>14000</v>
      </c>
      <c r="E135" s="117">
        <v>0</v>
      </c>
      <c r="F135" s="70">
        <v>0</v>
      </c>
      <c r="G135" s="160">
        <v>33487.78</v>
      </c>
      <c r="H135" s="70">
        <v>0</v>
      </c>
      <c r="I135" s="117">
        <v>41843.75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129">
        <v>112000</v>
      </c>
      <c r="R135" s="130">
        <v>112000</v>
      </c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</row>
    <row r="136" spans="1:62" s="45" customFormat="1" x14ac:dyDescent="0.3">
      <c r="A136" s="149">
        <v>3292</v>
      </c>
      <c r="B136" s="150" t="s">
        <v>52</v>
      </c>
      <c r="C136" s="151">
        <v>8262.7799999999988</v>
      </c>
      <c r="D136" s="152">
        <v>0</v>
      </c>
      <c r="E136" s="158">
        <v>0</v>
      </c>
      <c r="F136" s="159">
        <v>0</v>
      </c>
      <c r="G136" s="154">
        <v>8262.7799999999988</v>
      </c>
      <c r="H136" s="159">
        <v>0</v>
      </c>
      <c r="I136" s="158">
        <v>0</v>
      </c>
      <c r="J136" s="159">
        <v>0</v>
      </c>
      <c r="K136" s="159">
        <v>0</v>
      </c>
      <c r="L136" s="159">
        <v>0</v>
      </c>
      <c r="M136" s="159">
        <v>0</v>
      </c>
      <c r="N136" s="159">
        <v>0</v>
      </c>
      <c r="O136" s="159">
        <v>0</v>
      </c>
      <c r="P136" s="159">
        <v>0</v>
      </c>
      <c r="Q136" s="253">
        <v>16000</v>
      </c>
      <c r="R136" s="254">
        <v>16000</v>
      </c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</row>
    <row r="137" spans="1:62" s="34" customFormat="1" x14ac:dyDescent="0.3">
      <c r="A137" s="96">
        <v>32921</v>
      </c>
      <c r="B137" s="43" t="s">
        <v>127</v>
      </c>
      <c r="C137" s="124">
        <v>2053.04</v>
      </c>
      <c r="D137" s="112">
        <v>0</v>
      </c>
      <c r="E137" s="115">
        <v>0</v>
      </c>
      <c r="F137" s="65">
        <v>0</v>
      </c>
      <c r="G137" s="119">
        <v>2053.04</v>
      </c>
      <c r="H137" s="65">
        <v>0</v>
      </c>
      <c r="I137" s="11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227">
        <v>8000</v>
      </c>
      <c r="R137" s="229">
        <v>8000</v>
      </c>
    </row>
    <row r="138" spans="1:62" s="34" customFormat="1" x14ac:dyDescent="0.3">
      <c r="A138" s="96">
        <v>32922</v>
      </c>
      <c r="B138" s="43" t="s">
        <v>128</v>
      </c>
      <c r="C138" s="124">
        <v>6209.74</v>
      </c>
      <c r="D138" s="112">
        <v>0</v>
      </c>
      <c r="E138" s="115">
        <v>0</v>
      </c>
      <c r="F138" s="65">
        <v>0</v>
      </c>
      <c r="G138" s="119">
        <v>6209.74</v>
      </c>
      <c r="H138" s="65">
        <v>0</v>
      </c>
      <c r="I138" s="11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227">
        <v>8000</v>
      </c>
      <c r="R138" s="229">
        <v>8000</v>
      </c>
    </row>
    <row r="139" spans="1:62" s="33" customFormat="1" x14ac:dyDescent="0.3">
      <c r="A139" s="103">
        <v>32923</v>
      </c>
      <c r="B139" s="99" t="s">
        <v>115</v>
      </c>
      <c r="C139" s="124">
        <v>0</v>
      </c>
      <c r="D139" s="101">
        <v>0</v>
      </c>
      <c r="E139" s="100">
        <v>0</v>
      </c>
      <c r="F139" s="100">
        <v>0</v>
      </c>
      <c r="G139" s="119">
        <v>0</v>
      </c>
      <c r="H139" s="100">
        <v>0</v>
      </c>
      <c r="I139" s="100">
        <v>0</v>
      </c>
      <c r="J139" s="100">
        <v>0</v>
      </c>
      <c r="K139" s="100">
        <v>0</v>
      </c>
      <c r="L139" s="100">
        <v>0</v>
      </c>
      <c r="M139" s="100">
        <v>0</v>
      </c>
      <c r="N139" s="100">
        <v>0</v>
      </c>
      <c r="O139" s="100">
        <v>0</v>
      </c>
      <c r="P139" s="66">
        <v>0</v>
      </c>
      <c r="Q139" s="227">
        <v>0</v>
      </c>
      <c r="R139" s="229">
        <v>0</v>
      </c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</row>
    <row r="140" spans="1:62" s="45" customFormat="1" x14ac:dyDescent="0.3">
      <c r="A140" s="94">
        <v>3293</v>
      </c>
      <c r="B140" s="39" t="s">
        <v>43</v>
      </c>
      <c r="C140" s="123">
        <v>19900</v>
      </c>
      <c r="D140" s="111">
        <v>10000</v>
      </c>
      <c r="E140" s="114">
        <v>0</v>
      </c>
      <c r="F140" s="63">
        <v>0</v>
      </c>
      <c r="G140" s="118">
        <v>9900</v>
      </c>
      <c r="H140" s="63">
        <v>0</v>
      </c>
      <c r="I140" s="114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255">
        <v>18000</v>
      </c>
      <c r="R140" s="256">
        <v>18000</v>
      </c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</row>
    <row r="141" spans="1:62" s="33" customFormat="1" x14ac:dyDescent="0.3">
      <c r="A141" s="95">
        <v>32931</v>
      </c>
      <c r="B141" s="41" t="s">
        <v>43</v>
      </c>
      <c r="C141" s="124">
        <v>19900</v>
      </c>
      <c r="D141" s="62">
        <v>10000</v>
      </c>
      <c r="E141" s="66">
        <v>0</v>
      </c>
      <c r="F141" s="66">
        <v>0</v>
      </c>
      <c r="G141" s="119">
        <v>9900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227">
        <v>18000</v>
      </c>
      <c r="R141" s="229">
        <v>18000</v>
      </c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</row>
    <row r="142" spans="1:62" s="37" customFormat="1" x14ac:dyDescent="0.3">
      <c r="A142" s="94">
        <v>3294</v>
      </c>
      <c r="B142" s="39" t="s">
        <v>44</v>
      </c>
      <c r="C142" s="123">
        <v>12100</v>
      </c>
      <c r="D142" s="111">
        <v>4000</v>
      </c>
      <c r="E142" s="114">
        <v>0</v>
      </c>
      <c r="F142" s="63">
        <v>0</v>
      </c>
      <c r="G142" s="118">
        <v>8100</v>
      </c>
      <c r="H142" s="63">
        <v>0</v>
      </c>
      <c r="I142" s="114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255">
        <v>9000</v>
      </c>
      <c r="R142" s="256">
        <v>9000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</row>
    <row r="143" spans="1:62" x14ac:dyDescent="0.3">
      <c r="A143" s="95">
        <v>32941</v>
      </c>
      <c r="B143" s="41" t="s">
        <v>116</v>
      </c>
      <c r="C143" s="124">
        <v>12100</v>
      </c>
      <c r="D143" s="62">
        <v>4000</v>
      </c>
      <c r="E143" s="66">
        <v>0</v>
      </c>
      <c r="F143" s="66">
        <v>0</v>
      </c>
      <c r="G143" s="119">
        <v>8100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227">
        <v>9000</v>
      </c>
      <c r="R143" s="229">
        <v>9000</v>
      </c>
    </row>
    <row r="144" spans="1:62" s="37" customFormat="1" x14ac:dyDescent="0.3">
      <c r="A144" s="94">
        <v>3295</v>
      </c>
      <c r="B144" s="46" t="s">
        <v>53</v>
      </c>
      <c r="C144" s="123">
        <v>26725</v>
      </c>
      <c r="D144" s="111">
        <v>0</v>
      </c>
      <c r="E144" s="114">
        <v>0</v>
      </c>
      <c r="F144" s="63">
        <v>0</v>
      </c>
      <c r="G144" s="118">
        <v>2225</v>
      </c>
      <c r="H144" s="63">
        <v>0</v>
      </c>
      <c r="I144" s="114">
        <v>24500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255">
        <v>39000</v>
      </c>
      <c r="R144" s="256">
        <v>39000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</row>
    <row r="145" spans="1:62" s="32" customFormat="1" ht="17.25" customHeight="1" x14ac:dyDescent="0.3">
      <c r="A145" s="96">
        <v>32952</v>
      </c>
      <c r="B145" s="102" t="s">
        <v>157</v>
      </c>
      <c r="C145" s="124">
        <v>3600</v>
      </c>
      <c r="D145" s="112">
        <v>0</v>
      </c>
      <c r="E145" s="115">
        <v>0</v>
      </c>
      <c r="F145" s="65">
        <v>0</v>
      </c>
      <c r="G145" s="120">
        <v>100</v>
      </c>
      <c r="H145" s="65">
        <v>0</v>
      </c>
      <c r="I145" s="115">
        <v>3500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227">
        <v>13000</v>
      </c>
      <c r="R145" s="229">
        <v>13000</v>
      </c>
    </row>
    <row r="146" spans="1:62" s="32" customFormat="1" x14ac:dyDescent="0.3">
      <c r="A146" s="96">
        <v>32953</v>
      </c>
      <c r="B146" s="102" t="s">
        <v>126</v>
      </c>
      <c r="C146" s="124">
        <v>1125</v>
      </c>
      <c r="D146" s="112">
        <v>0</v>
      </c>
      <c r="E146" s="115">
        <v>0</v>
      </c>
      <c r="F146" s="65">
        <v>0</v>
      </c>
      <c r="G146" s="119">
        <v>1125</v>
      </c>
      <c r="H146" s="65">
        <v>0</v>
      </c>
      <c r="I146" s="11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227">
        <v>3000</v>
      </c>
      <c r="R146" s="229">
        <v>3000</v>
      </c>
    </row>
    <row r="147" spans="1:62" s="32" customFormat="1" x14ac:dyDescent="0.3">
      <c r="A147" s="96">
        <v>32955</v>
      </c>
      <c r="B147" s="102" t="s">
        <v>144</v>
      </c>
      <c r="C147" s="124">
        <v>21000</v>
      </c>
      <c r="D147" s="112">
        <v>0</v>
      </c>
      <c r="E147" s="115">
        <v>0</v>
      </c>
      <c r="F147" s="65">
        <v>0</v>
      </c>
      <c r="G147" s="120">
        <v>0</v>
      </c>
      <c r="H147" s="65">
        <v>0</v>
      </c>
      <c r="I147" s="115">
        <v>21000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227">
        <v>20000</v>
      </c>
      <c r="R147" s="229">
        <v>20000</v>
      </c>
    </row>
    <row r="148" spans="1:62" s="32" customFormat="1" x14ac:dyDescent="0.3">
      <c r="A148" s="96">
        <v>32959</v>
      </c>
      <c r="B148" s="102" t="s">
        <v>158</v>
      </c>
      <c r="C148" s="124">
        <v>1000</v>
      </c>
      <c r="D148" s="112">
        <v>0</v>
      </c>
      <c r="E148" s="115">
        <v>0</v>
      </c>
      <c r="F148" s="65">
        <v>0</v>
      </c>
      <c r="G148" s="120">
        <v>1000</v>
      </c>
      <c r="H148" s="65">
        <v>0</v>
      </c>
      <c r="I148" s="11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227">
        <v>3000</v>
      </c>
      <c r="R148" s="229">
        <v>3000</v>
      </c>
    </row>
    <row r="149" spans="1:62" s="37" customFormat="1" x14ac:dyDescent="0.3">
      <c r="A149" s="94">
        <v>3296</v>
      </c>
      <c r="B149" s="46" t="s">
        <v>159</v>
      </c>
      <c r="C149" s="123">
        <v>17343.75</v>
      </c>
      <c r="D149" s="111">
        <v>0</v>
      </c>
      <c r="E149" s="114">
        <v>0</v>
      </c>
      <c r="F149" s="63">
        <v>0</v>
      </c>
      <c r="G149" s="118">
        <v>0</v>
      </c>
      <c r="H149" s="63">
        <v>0</v>
      </c>
      <c r="I149" s="114">
        <v>17343.75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255">
        <v>20000</v>
      </c>
      <c r="R149" s="256">
        <v>20000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</row>
    <row r="150" spans="1:62" s="32" customFormat="1" ht="17.25" customHeight="1" x14ac:dyDescent="0.3">
      <c r="A150" s="96">
        <v>32961</v>
      </c>
      <c r="B150" s="102" t="s">
        <v>159</v>
      </c>
      <c r="C150" s="124">
        <v>17343.75</v>
      </c>
      <c r="D150" s="112">
        <v>0</v>
      </c>
      <c r="E150" s="115">
        <v>0</v>
      </c>
      <c r="F150" s="65">
        <v>0</v>
      </c>
      <c r="G150" s="120">
        <v>0</v>
      </c>
      <c r="H150" s="65">
        <v>0</v>
      </c>
      <c r="I150" s="115">
        <v>17343.75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227">
        <v>20000</v>
      </c>
      <c r="R150" s="229">
        <v>20000</v>
      </c>
    </row>
    <row r="151" spans="1:62" s="37" customFormat="1" x14ac:dyDescent="0.3">
      <c r="A151" s="94">
        <v>3299</v>
      </c>
      <c r="B151" s="39" t="s">
        <v>2</v>
      </c>
      <c r="C151" s="123">
        <v>5000</v>
      </c>
      <c r="D151" s="111">
        <v>0</v>
      </c>
      <c r="E151" s="114">
        <v>0</v>
      </c>
      <c r="F151" s="63">
        <v>0</v>
      </c>
      <c r="G151" s="118">
        <v>5000</v>
      </c>
      <c r="H151" s="63">
        <v>0</v>
      </c>
      <c r="I151" s="114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255">
        <v>10000</v>
      </c>
      <c r="R151" s="256">
        <v>10000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</row>
    <row r="152" spans="1:62" ht="36.75" x14ac:dyDescent="0.3">
      <c r="A152" s="95">
        <v>32991</v>
      </c>
      <c r="B152" s="41" t="s">
        <v>118</v>
      </c>
      <c r="C152" s="124">
        <v>0</v>
      </c>
      <c r="D152" s="62">
        <v>0</v>
      </c>
      <c r="E152" s="66">
        <v>0</v>
      </c>
      <c r="F152" s="66">
        <v>0</v>
      </c>
      <c r="G152" s="119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227">
        <v>5000</v>
      </c>
      <c r="R152" s="229">
        <v>5000</v>
      </c>
    </row>
    <row r="153" spans="1:62" ht="19.5" thickBot="1" x14ac:dyDescent="0.35">
      <c r="A153" s="93">
        <v>32999</v>
      </c>
      <c r="B153" s="156" t="s">
        <v>2</v>
      </c>
      <c r="C153" s="122">
        <v>5000</v>
      </c>
      <c r="D153" s="157">
        <v>0</v>
      </c>
      <c r="E153" s="67">
        <v>0</v>
      </c>
      <c r="F153" s="67">
        <v>0</v>
      </c>
      <c r="G153" s="121">
        <v>5000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245">
        <v>5000</v>
      </c>
      <c r="R153" s="246">
        <v>5000</v>
      </c>
    </row>
    <row r="154" spans="1:62" ht="19.5" thickBot="1" x14ac:dyDescent="0.35">
      <c r="A154" s="68">
        <v>34</v>
      </c>
      <c r="B154" s="69" t="s">
        <v>5</v>
      </c>
      <c r="C154" s="145">
        <v>16278.54</v>
      </c>
      <c r="D154" s="148">
        <v>3901.94</v>
      </c>
      <c r="E154" s="117">
        <v>0</v>
      </c>
      <c r="F154" s="70">
        <v>0</v>
      </c>
      <c r="G154" s="160">
        <v>2027.2000000000003</v>
      </c>
      <c r="H154" s="70">
        <v>0</v>
      </c>
      <c r="I154" s="117">
        <v>10349.4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129">
        <v>28300</v>
      </c>
      <c r="R154" s="130">
        <v>28300</v>
      </c>
    </row>
    <row r="155" spans="1:62" s="33" customFormat="1" ht="19.5" thickBot="1" x14ac:dyDescent="0.35">
      <c r="A155" s="68">
        <v>343</v>
      </c>
      <c r="B155" s="69" t="s">
        <v>6</v>
      </c>
      <c r="C155" s="145">
        <v>16278.54</v>
      </c>
      <c r="D155" s="148">
        <v>3901.94</v>
      </c>
      <c r="E155" s="117">
        <v>0</v>
      </c>
      <c r="F155" s="70">
        <v>0</v>
      </c>
      <c r="G155" s="160">
        <v>2027.2000000000003</v>
      </c>
      <c r="H155" s="70">
        <v>0</v>
      </c>
      <c r="I155" s="117">
        <v>10349.4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129">
        <v>28300</v>
      </c>
      <c r="R155" s="130">
        <v>28300</v>
      </c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</row>
    <row r="156" spans="1:62" s="45" customFormat="1" x14ac:dyDescent="0.3">
      <c r="A156" s="149">
        <v>3431</v>
      </c>
      <c r="B156" s="163" t="s">
        <v>45</v>
      </c>
      <c r="C156" s="151">
        <v>5901.9400000000005</v>
      </c>
      <c r="D156" s="152">
        <v>3901.94</v>
      </c>
      <c r="E156" s="158">
        <v>0</v>
      </c>
      <c r="F156" s="159">
        <v>0</v>
      </c>
      <c r="G156" s="154">
        <v>2000</v>
      </c>
      <c r="H156" s="159">
        <v>0</v>
      </c>
      <c r="I156" s="158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84">
        <v>0</v>
      </c>
      <c r="Q156" s="253">
        <v>8500</v>
      </c>
      <c r="R156" s="254">
        <v>8500</v>
      </c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</row>
    <row r="157" spans="1:62" s="33" customFormat="1" x14ac:dyDescent="0.3">
      <c r="A157" s="95">
        <v>34311</v>
      </c>
      <c r="B157" s="40" t="s">
        <v>117</v>
      </c>
      <c r="C157" s="124">
        <v>5901.9400000000005</v>
      </c>
      <c r="D157" s="62">
        <v>3901.94</v>
      </c>
      <c r="E157" s="66">
        <v>0</v>
      </c>
      <c r="F157" s="66">
        <v>0</v>
      </c>
      <c r="G157" s="119">
        <v>2000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257">
        <v>0</v>
      </c>
      <c r="Q157" s="227">
        <v>8000</v>
      </c>
      <c r="R157" s="229">
        <v>8000</v>
      </c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</row>
    <row r="158" spans="1:62" s="33" customFormat="1" x14ac:dyDescent="0.3">
      <c r="A158" s="95">
        <v>34312</v>
      </c>
      <c r="B158" s="40" t="s">
        <v>151</v>
      </c>
      <c r="C158" s="124">
        <v>0</v>
      </c>
      <c r="D158" s="62">
        <v>0</v>
      </c>
      <c r="E158" s="66">
        <v>0</v>
      </c>
      <c r="F158" s="66">
        <v>0</v>
      </c>
      <c r="G158" s="119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257">
        <v>0</v>
      </c>
      <c r="Q158" s="227">
        <v>500</v>
      </c>
      <c r="R158" s="229">
        <v>500</v>
      </c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</row>
    <row r="159" spans="1:62" s="45" customFormat="1" x14ac:dyDescent="0.3">
      <c r="A159" s="94">
        <v>3432</v>
      </c>
      <c r="B159" s="38" t="s">
        <v>63</v>
      </c>
      <c r="C159" s="123">
        <v>26.649999999999977</v>
      </c>
      <c r="D159" s="111">
        <v>0</v>
      </c>
      <c r="E159" s="114">
        <v>0</v>
      </c>
      <c r="F159" s="63">
        <v>0</v>
      </c>
      <c r="G159" s="118">
        <v>26.649999999999977</v>
      </c>
      <c r="H159" s="63">
        <v>0</v>
      </c>
      <c r="I159" s="114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228">
        <v>0</v>
      </c>
      <c r="Q159" s="255">
        <v>500</v>
      </c>
      <c r="R159" s="256">
        <v>500</v>
      </c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</row>
    <row r="160" spans="1:62" s="45" customFormat="1" x14ac:dyDescent="0.3">
      <c r="A160" s="94">
        <v>3433</v>
      </c>
      <c r="B160" s="38" t="s">
        <v>51</v>
      </c>
      <c r="C160" s="123">
        <v>10349.949999999999</v>
      </c>
      <c r="D160" s="111">
        <v>0</v>
      </c>
      <c r="E160" s="114">
        <v>0</v>
      </c>
      <c r="F160" s="63">
        <v>0</v>
      </c>
      <c r="G160" s="118">
        <v>0.55000000000001137</v>
      </c>
      <c r="H160" s="63">
        <v>0</v>
      </c>
      <c r="I160" s="114">
        <v>10349.4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228">
        <v>0</v>
      </c>
      <c r="Q160" s="255">
        <v>19300</v>
      </c>
      <c r="R160" s="256">
        <v>19300</v>
      </c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</row>
    <row r="161" spans="1:62" s="34" customFormat="1" x14ac:dyDescent="0.3">
      <c r="A161" s="96">
        <v>34331</v>
      </c>
      <c r="B161" s="42" t="s">
        <v>167</v>
      </c>
      <c r="C161" s="124">
        <v>167.13</v>
      </c>
      <c r="D161" s="112">
        <v>0</v>
      </c>
      <c r="E161" s="115">
        <v>0</v>
      </c>
      <c r="F161" s="65">
        <v>0</v>
      </c>
      <c r="G161" s="120">
        <v>0</v>
      </c>
      <c r="H161" s="65">
        <v>0</v>
      </c>
      <c r="I161" s="115">
        <v>167.13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214">
        <v>0</v>
      </c>
      <c r="Q161" s="227">
        <v>1000</v>
      </c>
      <c r="R161" s="229">
        <v>1000</v>
      </c>
    </row>
    <row r="162" spans="1:62" s="34" customFormat="1" x14ac:dyDescent="0.3">
      <c r="A162" s="96">
        <v>34332</v>
      </c>
      <c r="B162" s="42" t="s">
        <v>168</v>
      </c>
      <c r="C162" s="124">
        <v>3633.55</v>
      </c>
      <c r="D162" s="112">
        <v>0</v>
      </c>
      <c r="E162" s="115">
        <v>0</v>
      </c>
      <c r="F162" s="65">
        <v>0</v>
      </c>
      <c r="G162" s="120">
        <v>0</v>
      </c>
      <c r="H162" s="65">
        <v>0</v>
      </c>
      <c r="I162" s="115">
        <v>3633.55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214">
        <v>0</v>
      </c>
      <c r="Q162" s="227">
        <v>8000</v>
      </c>
      <c r="R162" s="229">
        <v>8000</v>
      </c>
    </row>
    <row r="163" spans="1:62" s="32" customFormat="1" ht="19.5" thickBot="1" x14ac:dyDescent="0.35">
      <c r="A163" s="97">
        <v>34339</v>
      </c>
      <c r="B163" s="47" t="s">
        <v>169</v>
      </c>
      <c r="C163" s="122">
        <v>6549.2699999999995</v>
      </c>
      <c r="D163" s="162">
        <v>0</v>
      </c>
      <c r="E163" s="113">
        <v>0</v>
      </c>
      <c r="F163" s="64">
        <v>0</v>
      </c>
      <c r="G163" s="165">
        <v>0.55000000000001137</v>
      </c>
      <c r="H163" s="64">
        <v>0</v>
      </c>
      <c r="I163" s="113">
        <v>6548.7199999999993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245">
        <v>10300</v>
      </c>
      <c r="R163" s="246">
        <v>10300</v>
      </c>
    </row>
    <row r="164" spans="1:62" s="32" customFormat="1" ht="37.5" thickBot="1" x14ac:dyDescent="0.35">
      <c r="A164" s="68">
        <v>372</v>
      </c>
      <c r="B164" s="155" t="s">
        <v>170</v>
      </c>
      <c r="C164" s="145">
        <v>2000</v>
      </c>
      <c r="D164" s="148">
        <v>0</v>
      </c>
      <c r="E164" s="117">
        <v>0</v>
      </c>
      <c r="F164" s="70">
        <v>0</v>
      </c>
      <c r="G164" s="160">
        <v>0</v>
      </c>
      <c r="H164" s="70">
        <v>0</v>
      </c>
      <c r="I164" s="117">
        <v>2000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129">
        <f>Q167</f>
        <v>2000</v>
      </c>
      <c r="R164" s="130">
        <f>R167</f>
        <v>2000</v>
      </c>
    </row>
    <row r="165" spans="1:62" s="32" customFormat="1" ht="36.75" x14ac:dyDescent="0.3">
      <c r="A165" s="260">
        <v>3721</v>
      </c>
      <c r="B165" s="261" t="s">
        <v>201</v>
      </c>
      <c r="C165" s="249">
        <v>2000</v>
      </c>
      <c r="D165" s="250">
        <v>0</v>
      </c>
      <c r="E165" s="262">
        <v>0</v>
      </c>
      <c r="F165" s="159">
        <v>0</v>
      </c>
      <c r="G165" s="252">
        <v>0</v>
      </c>
      <c r="H165" s="159">
        <v>0</v>
      </c>
      <c r="I165" s="262">
        <v>2000</v>
      </c>
      <c r="J165" s="159"/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253">
        <v>0</v>
      </c>
      <c r="R165" s="254">
        <v>0</v>
      </c>
    </row>
    <row r="166" spans="1:62" s="32" customFormat="1" x14ac:dyDescent="0.3">
      <c r="A166" s="216">
        <v>37219</v>
      </c>
      <c r="B166" s="215" t="s">
        <v>202</v>
      </c>
      <c r="C166" s="191">
        <v>2000</v>
      </c>
      <c r="D166" s="192">
        <v>0</v>
      </c>
      <c r="E166" s="217">
        <v>0</v>
      </c>
      <c r="F166" s="65">
        <v>0</v>
      </c>
      <c r="G166" s="194">
        <v>0</v>
      </c>
      <c r="H166" s="65">
        <v>0</v>
      </c>
      <c r="I166" s="217">
        <v>2000</v>
      </c>
      <c r="J166" s="65"/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227">
        <v>0</v>
      </c>
      <c r="R166" s="229">
        <v>0</v>
      </c>
    </row>
    <row r="167" spans="1:62" s="32" customFormat="1" x14ac:dyDescent="0.3">
      <c r="A167" s="94">
        <v>3722</v>
      </c>
      <c r="B167" s="38" t="s">
        <v>171</v>
      </c>
      <c r="C167" s="123">
        <v>0</v>
      </c>
      <c r="D167" s="111">
        <v>0</v>
      </c>
      <c r="E167" s="114">
        <v>0</v>
      </c>
      <c r="F167" s="63">
        <v>0</v>
      </c>
      <c r="G167" s="118">
        <v>0</v>
      </c>
      <c r="H167" s="63">
        <v>0</v>
      </c>
      <c r="I167" s="114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123">
        <v>2000</v>
      </c>
      <c r="R167" s="219">
        <v>2000</v>
      </c>
    </row>
    <row r="168" spans="1:62" s="32" customFormat="1" ht="19.5" thickBot="1" x14ac:dyDescent="0.35">
      <c r="A168" s="97">
        <v>37229</v>
      </c>
      <c r="B168" s="166" t="s">
        <v>172</v>
      </c>
      <c r="C168" s="122">
        <v>0</v>
      </c>
      <c r="D168" s="162">
        <v>0</v>
      </c>
      <c r="E168" s="113">
        <v>0</v>
      </c>
      <c r="F168" s="64">
        <v>0</v>
      </c>
      <c r="G168" s="165">
        <v>0</v>
      </c>
      <c r="H168" s="64">
        <v>0</v>
      </c>
      <c r="I168" s="113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122">
        <v>2000</v>
      </c>
      <c r="R168" s="218">
        <v>2000</v>
      </c>
    </row>
    <row r="169" spans="1:62" ht="19.5" thickBot="1" x14ac:dyDescent="0.35">
      <c r="A169" s="167">
        <v>4</v>
      </c>
      <c r="B169" s="263"/>
      <c r="C169" s="141">
        <v>151698.94</v>
      </c>
      <c r="D169" s="264">
        <v>0</v>
      </c>
      <c r="E169" s="264">
        <v>21120</v>
      </c>
      <c r="F169" s="265">
        <v>0</v>
      </c>
      <c r="G169" s="168">
        <v>127078.94</v>
      </c>
      <c r="H169" s="265">
        <v>0</v>
      </c>
      <c r="I169" s="264">
        <v>3500</v>
      </c>
      <c r="J169" s="265">
        <v>0</v>
      </c>
      <c r="K169" s="265">
        <v>0</v>
      </c>
      <c r="L169" s="265">
        <v>0</v>
      </c>
      <c r="M169" s="265">
        <v>0</v>
      </c>
      <c r="N169" s="265">
        <v>0</v>
      </c>
      <c r="O169" s="265">
        <v>0</v>
      </c>
      <c r="P169" s="265">
        <v>0</v>
      </c>
      <c r="Q169" s="240">
        <v>155000</v>
      </c>
      <c r="R169" s="241">
        <v>155000</v>
      </c>
    </row>
    <row r="170" spans="1:62" ht="37.5" thickBot="1" x14ac:dyDescent="0.35">
      <c r="A170" s="68">
        <v>41</v>
      </c>
      <c r="B170" s="170" t="s">
        <v>62</v>
      </c>
      <c r="C170" s="145">
        <v>6000</v>
      </c>
      <c r="D170" s="117">
        <v>0</v>
      </c>
      <c r="E170" s="117">
        <v>0</v>
      </c>
      <c r="F170" s="70">
        <v>0</v>
      </c>
      <c r="G170" s="160">
        <v>6000</v>
      </c>
      <c r="H170" s="70">
        <v>0</v>
      </c>
      <c r="I170" s="117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129">
        <v>10000</v>
      </c>
      <c r="R170" s="130">
        <v>10000</v>
      </c>
    </row>
    <row r="171" spans="1:62" ht="19.5" thickBot="1" x14ac:dyDescent="0.35">
      <c r="A171" s="68">
        <v>412</v>
      </c>
      <c r="B171" s="171" t="s">
        <v>60</v>
      </c>
      <c r="C171" s="145">
        <v>6000</v>
      </c>
      <c r="D171" s="117">
        <v>0</v>
      </c>
      <c r="E171" s="117">
        <v>0</v>
      </c>
      <c r="F171" s="70">
        <v>0</v>
      </c>
      <c r="G171" s="172">
        <v>6000</v>
      </c>
      <c r="H171" s="70">
        <v>0</v>
      </c>
      <c r="I171" s="117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129">
        <v>10000</v>
      </c>
      <c r="R171" s="130">
        <v>10000</v>
      </c>
    </row>
    <row r="172" spans="1:62" ht="19.5" thickBot="1" x14ac:dyDescent="0.35">
      <c r="A172" s="173">
        <v>4124</v>
      </c>
      <c r="B172" s="174" t="s">
        <v>61</v>
      </c>
      <c r="C172" s="175">
        <v>6000</v>
      </c>
      <c r="D172" s="176">
        <v>0</v>
      </c>
      <c r="E172" s="176">
        <v>0</v>
      </c>
      <c r="F172" s="177">
        <v>0</v>
      </c>
      <c r="G172" s="178">
        <v>6000</v>
      </c>
      <c r="H172" s="177">
        <v>0</v>
      </c>
      <c r="I172" s="176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7">
        <v>0</v>
      </c>
      <c r="Q172" s="266">
        <v>10000</v>
      </c>
      <c r="R172" s="267">
        <v>10000</v>
      </c>
    </row>
    <row r="173" spans="1:62" ht="37.5" thickBot="1" x14ac:dyDescent="0.35">
      <c r="A173" s="68">
        <v>42</v>
      </c>
      <c r="B173" s="179" t="s">
        <v>19</v>
      </c>
      <c r="C173" s="145">
        <v>145698.94</v>
      </c>
      <c r="D173" s="117">
        <v>0</v>
      </c>
      <c r="E173" s="117">
        <v>21120</v>
      </c>
      <c r="F173" s="70">
        <v>0</v>
      </c>
      <c r="G173" s="160">
        <v>121078.94</v>
      </c>
      <c r="H173" s="70">
        <v>0</v>
      </c>
      <c r="I173" s="117">
        <v>3500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129">
        <v>145000</v>
      </c>
      <c r="R173" s="130">
        <v>145000</v>
      </c>
    </row>
    <row r="174" spans="1:62" s="33" customFormat="1" ht="19.5" thickBot="1" x14ac:dyDescent="0.35">
      <c r="A174" s="268">
        <v>422</v>
      </c>
      <c r="B174" s="269" t="s">
        <v>20</v>
      </c>
      <c r="C174" s="270">
        <v>125247.33</v>
      </c>
      <c r="D174" s="271">
        <v>0</v>
      </c>
      <c r="E174" s="271">
        <v>21120</v>
      </c>
      <c r="F174" s="272">
        <v>0</v>
      </c>
      <c r="G174" s="273">
        <v>104127.33</v>
      </c>
      <c r="H174" s="272">
        <v>0</v>
      </c>
      <c r="I174" s="271">
        <v>0</v>
      </c>
      <c r="J174" s="272">
        <v>0</v>
      </c>
      <c r="K174" s="272">
        <v>0</v>
      </c>
      <c r="L174" s="272">
        <v>0</v>
      </c>
      <c r="M174" s="272">
        <v>0</v>
      </c>
      <c r="N174" s="272">
        <v>0</v>
      </c>
      <c r="O174" s="272">
        <v>0</v>
      </c>
      <c r="P174" s="272">
        <v>0</v>
      </c>
      <c r="Q174" s="274">
        <v>127000</v>
      </c>
      <c r="R174" s="275">
        <v>127000</v>
      </c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</row>
    <row r="175" spans="1:62" s="37" customFormat="1" x14ac:dyDescent="0.3">
      <c r="A175" s="149">
        <v>4221</v>
      </c>
      <c r="B175" s="180" t="s">
        <v>46</v>
      </c>
      <c r="C175" s="151">
        <v>18060.29</v>
      </c>
      <c r="D175" s="158">
        <v>0</v>
      </c>
      <c r="E175" s="158">
        <v>0</v>
      </c>
      <c r="F175" s="159">
        <v>0</v>
      </c>
      <c r="G175" s="154">
        <v>18060.29</v>
      </c>
      <c r="H175" s="159">
        <v>0</v>
      </c>
      <c r="I175" s="158">
        <v>0</v>
      </c>
      <c r="J175" s="159">
        <v>0</v>
      </c>
      <c r="K175" s="159">
        <v>0</v>
      </c>
      <c r="L175" s="159">
        <v>0</v>
      </c>
      <c r="M175" s="159">
        <v>0</v>
      </c>
      <c r="N175" s="159">
        <v>0</v>
      </c>
      <c r="O175" s="159">
        <v>0</v>
      </c>
      <c r="P175" s="159">
        <v>0</v>
      </c>
      <c r="Q175" s="253">
        <v>15000</v>
      </c>
      <c r="R175" s="254">
        <v>15000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</row>
    <row r="176" spans="1:62" x14ac:dyDescent="0.3">
      <c r="A176" s="103">
        <v>42211</v>
      </c>
      <c r="B176" s="104" t="s">
        <v>121</v>
      </c>
      <c r="C176" s="124">
        <v>5929.5</v>
      </c>
      <c r="D176" s="100">
        <v>0</v>
      </c>
      <c r="E176" s="100">
        <v>0</v>
      </c>
      <c r="F176" s="100">
        <v>0</v>
      </c>
      <c r="G176" s="119">
        <v>5929.5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66">
        <v>0</v>
      </c>
      <c r="Q176" s="227">
        <v>5000</v>
      </c>
      <c r="R176" s="229">
        <v>5000</v>
      </c>
    </row>
    <row r="177" spans="1:62" x14ac:dyDescent="0.3">
      <c r="A177" s="103">
        <v>42212</v>
      </c>
      <c r="B177" s="104" t="s">
        <v>139</v>
      </c>
      <c r="C177" s="124">
        <v>5930.74</v>
      </c>
      <c r="D177" s="100">
        <v>0</v>
      </c>
      <c r="E177" s="100">
        <v>0</v>
      </c>
      <c r="F177" s="100">
        <v>0</v>
      </c>
      <c r="G177" s="119">
        <v>5930.74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66">
        <v>0</v>
      </c>
      <c r="Q177" s="227">
        <v>5000</v>
      </c>
      <c r="R177" s="229">
        <v>5000</v>
      </c>
    </row>
    <row r="178" spans="1:62" x14ac:dyDescent="0.3">
      <c r="A178" s="103">
        <v>42219</v>
      </c>
      <c r="B178" s="104" t="s">
        <v>122</v>
      </c>
      <c r="C178" s="124">
        <v>6200.05</v>
      </c>
      <c r="D178" s="100">
        <v>0</v>
      </c>
      <c r="E178" s="100">
        <v>0</v>
      </c>
      <c r="F178" s="100">
        <v>0</v>
      </c>
      <c r="G178" s="119">
        <v>6200.05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66">
        <v>0</v>
      </c>
      <c r="Q178" s="227">
        <v>5000</v>
      </c>
      <c r="R178" s="229">
        <v>5000</v>
      </c>
    </row>
    <row r="179" spans="1:62" s="37" customFormat="1" x14ac:dyDescent="0.3">
      <c r="A179" s="94">
        <v>4222</v>
      </c>
      <c r="B179" s="48" t="s">
        <v>47</v>
      </c>
      <c r="C179" s="123">
        <v>10789.04</v>
      </c>
      <c r="D179" s="114">
        <v>0</v>
      </c>
      <c r="E179" s="114">
        <v>0</v>
      </c>
      <c r="F179" s="63">
        <v>0</v>
      </c>
      <c r="G179" s="118">
        <v>10789.04</v>
      </c>
      <c r="H179" s="63">
        <v>0</v>
      </c>
      <c r="I179" s="114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255">
        <v>14000</v>
      </c>
      <c r="R179" s="256">
        <v>14000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</row>
    <row r="180" spans="1:62" s="32" customFormat="1" x14ac:dyDescent="0.3">
      <c r="A180" s="96">
        <v>42221</v>
      </c>
      <c r="B180" s="49" t="s">
        <v>145</v>
      </c>
      <c r="C180" s="124">
        <v>0</v>
      </c>
      <c r="D180" s="115">
        <v>0</v>
      </c>
      <c r="E180" s="115">
        <v>0</v>
      </c>
      <c r="F180" s="65">
        <v>0</v>
      </c>
      <c r="G180" s="120">
        <v>0</v>
      </c>
      <c r="H180" s="65">
        <v>0</v>
      </c>
      <c r="I180" s="11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227">
        <v>5000</v>
      </c>
      <c r="R180" s="229">
        <v>5000</v>
      </c>
    </row>
    <row r="181" spans="1:62" s="32" customFormat="1" x14ac:dyDescent="0.3">
      <c r="A181" s="96">
        <v>42222</v>
      </c>
      <c r="B181" s="49" t="s">
        <v>143</v>
      </c>
      <c r="C181" s="124">
        <v>0</v>
      </c>
      <c r="D181" s="115">
        <v>0</v>
      </c>
      <c r="E181" s="115">
        <v>0</v>
      </c>
      <c r="F181" s="65">
        <v>0</v>
      </c>
      <c r="G181" s="119">
        <v>0</v>
      </c>
      <c r="H181" s="65">
        <v>0</v>
      </c>
      <c r="I181" s="11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0</v>
      </c>
      <c r="Q181" s="227">
        <v>4000</v>
      </c>
      <c r="R181" s="229">
        <v>4000</v>
      </c>
    </row>
    <row r="182" spans="1:62" s="32" customFormat="1" x14ac:dyDescent="0.3">
      <c r="A182" s="96">
        <v>42229</v>
      </c>
      <c r="B182" s="49" t="s">
        <v>146</v>
      </c>
      <c r="C182" s="124">
        <v>10789.04</v>
      </c>
      <c r="D182" s="115">
        <v>0</v>
      </c>
      <c r="E182" s="115">
        <v>0</v>
      </c>
      <c r="F182" s="65">
        <v>0</v>
      </c>
      <c r="G182" s="120">
        <v>10789.04</v>
      </c>
      <c r="H182" s="65">
        <v>0</v>
      </c>
      <c r="I182" s="11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0</v>
      </c>
      <c r="Q182" s="227">
        <v>5000</v>
      </c>
      <c r="R182" s="229">
        <v>5000</v>
      </c>
    </row>
    <row r="183" spans="1:62" s="37" customFormat="1" x14ac:dyDescent="0.3">
      <c r="A183" s="94">
        <v>4223</v>
      </c>
      <c r="B183" s="48" t="s">
        <v>54</v>
      </c>
      <c r="C183" s="123">
        <v>8899</v>
      </c>
      <c r="D183" s="114">
        <v>0</v>
      </c>
      <c r="E183" s="114">
        <v>0</v>
      </c>
      <c r="F183" s="63">
        <v>0</v>
      </c>
      <c r="G183" s="118">
        <v>8899</v>
      </c>
      <c r="H183" s="63">
        <v>0</v>
      </c>
      <c r="I183" s="114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255">
        <v>15000</v>
      </c>
      <c r="R183" s="256">
        <v>15000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</row>
    <row r="184" spans="1:62" s="32" customFormat="1" x14ac:dyDescent="0.3">
      <c r="A184" s="96">
        <v>42231</v>
      </c>
      <c r="B184" s="49" t="s">
        <v>140</v>
      </c>
      <c r="C184" s="124">
        <v>8899</v>
      </c>
      <c r="D184" s="115">
        <v>0</v>
      </c>
      <c r="E184" s="115">
        <v>0</v>
      </c>
      <c r="F184" s="65">
        <v>0</v>
      </c>
      <c r="G184" s="119">
        <v>8899</v>
      </c>
      <c r="H184" s="65">
        <v>0</v>
      </c>
      <c r="I184" s="11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227">
        <v>5000</v>
      </c>
      <c r="R184" s="229">
        <v>5000</v>
      </c>
    </row>
    <row r="185" spans="1:62" s="32" customFormat="1" x14ac:dyDescent="0.3">
      <c r="A185" s="96">
        <v>42232</v>
      </c>
      <c r="B185" s="49" t="s">
        <v>147</v>
      </c>
      <c r="C185" s="124">
        <v>0</v>
      </c>
      <c r="D185" s="115">
        <v>0</v>
      </c>
      <c r="E185" s="115">
        <v>0</v>
      </c>
      <c r="F185" s="65">
        <v>0</v>
      </c>
      <c r="G185" s="119">
        <v>0</v>
      </c>
      <c r="H185" s="65">
        <v>0</v>
      </c>
      <c r="I185" s="11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227">
        <v>5000</v>
      </c>
      <c r="R185" s="229">
        <v>5000</v>
      </c>
    </row>
    <row r="186" spans="1:62" x14ac:dyDescent="0.3">
      <c r="A186" s="103">
        <v>42239</v>
      </c>
      <c r="B186" s="104" t="s">
        <v>123</v>
      </c>
      <c r="C186" s="124">
        <v>0</v>
      </c>
      <c r="D186" s="100">
        <v>0</v>
      </c>
      <c r="E186" s="100">
        <v>0</v>
      </c>
      <c r="F186" s="100">
        <v>0</v>
      </c>
      <c r="G186" s="119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66">
        <v>0</v>
      </c>
      <c r="Q186" s="227">
        <v>5000</v>
      </c>
      <c r="R186" s="229">
        <v>5000</v>
      </c>
    </row>
    <row r="187" spans="1:62" s="37" customFormat="1" x14ac:dyDescent="0.3">
      <c r="A187" s="94">
        <v>4226</v>
      </c>
      <c r="B187" s="48" t="s">
        <v>48</v>
      </c>
      <c r="C187" s="123">
        <v>87499</v>
      </c>
      <c r="D187" s="114">
        <v>0</v>
      </c>
      <c r="E187" s="114">
        <v>21120</v>
      </c>
      <c r="F187" s="63">
        <v>0</v>
      </c>
      <c r="G187" s="118">
        <v>66379</v>
      </c>
      <c r="H187" s="63">
        <v>0</v>
      </c>
      <c r="I187" s="114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255">
        <v>75000</v>
      </c>
      <c r="R187" s="256">
        <v>75000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</row>
    <row r="188" spans="1:62" x14ac:dyDescent="0.3">
      <c r="A188" s="103">
        <v>42262</v>
      </c>
      <c r="B188" s="104" t="s">
        <v>124</v>
      </c>
      <c r="C188" s="124">
        <v>87499</v>
      </c>
      <c r="D188" s="100">
        <v>0</v>
      </c>
      <c r="E188" s="100">
        <v>21120</v>
      </c>
      <c r="F188" s="100">
        <v>0</v>
      </c>
      <c r="G188" s="119">
        <v>66379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66">
        <v>0</v>
      </c>
      <c r="Q188" s="227">
        <v>75000</v>
      </c>
      <c r="R188" s="229">
        <v>75000</v>
      </c>
    </row>
    <row r="189" spans="1:62" s="37" customFormat="1" x14ac:dyDescent="0.3">
      <c r="A189" s="94">
        <v>4227</v>
      </c>
      <c r="B189" s="48" t="s">
        <v>49</v>
      </c>
      <c r="C189" s="123">
        <v>0</v>
      </c>
      <c r="D189" s="114">
        <v>0</v>
      </c>
      <c r="E189" s="114">
        <v>0</v>
      </c>
      <c r="F189" s="63">
        <v>0</v>
      </c>
      <c r="G189" s="118">
        <v>0</v>
      </c>
      <c r="H189" s="63">
        <v>0</v>
      </c>
      <c r="I189" s="114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255">
        <v>8000</v>
      </c>
      <c r="R189" s="256">
        <v>8000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</row>
    <row r="190" spans="1:62" s="37" customFormat="1" ht="19.5" thickBot="1" x14ac:dyDescent="0.35">
      <c r="A190" s="97">
        <v>42273</v>
      </c>
      <c r="B190" s="182" t="s">
        <v>156</v>
      </c>
      <c r="C190" s="122">
        <v>0</v>
      </c>
      <c r="D190" s="113">
        <v>0</v>
      </c>
      <c r="E190" s="113">
        <v>0</v>
      </c>
      <c r="F190" s="64">
        <v>0</v>
      </c>
      <c r="G190" s="165">
        <v>0</v>
      </c>
      <c r="H190" s="64">
        <v>0</v>
      </c>
      <c r="I190" s="113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245">
        <v>8000</v>
      </c>
      <c r="R190" s="246">
        <v>8000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</row>
    <row r="191" spans="1:62" s="33" customFormat="1" ht="19.5" thickBot="1" x14ac:dyDescent="0.35">
      <c r="A191" s="68">
        <v>424</v>
      </c>
      <c r="B191" s="181" t="s">
        <v>21</v>
      </c>
      <c r="C191" s="145">
        <v>20451.61</v>
      </c>
      <c r="D191" s="117">
        <v>0</v>
      </c>
      <c r="E191" s="117">
        <v>0</v>
      </c>
      <c r="F191" s="70">
        <v>0</v>
      </c>
      <c r="G191" s="160">
        <v>16951.61</v>
      </c>
      <c r="H191" s="70">
        <v>0</v>
      </c>
      <c r="I191" s="117">
        <v>3500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129">
        <v>18000</v>
      </c>
      <c r="R191" s="130">
        <v>18000</v>
      </c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</row>
    <row r="192" spans="1:62" s="45" customFormat="1" x14ac:dyDescent="0.3">
      <c r="A192" s="149">
        <v>4241</v>
      </c>
      <c r="B192" s="180" t="s">
        <v>50</v>
      </c>
      <c r="C192" s="151">
        <v>20451.61</v>
      </c>
      <c r="D192" s="183">
        <v>0</v>
      </c>
      <c r="E192" s="183">
        <v>0</v>
      </c>
      <c r="F192" s="184">
        <v>0</v>
      </c>
      <c r="G192" s="154">
        <v>16951.61</v>
      </c>
      <c r="H192" s="184">
        <v>0</v>
      </c>
      <c r="I192" s="183">
        <v>3500</v>
      </c>
      <c r="J192" s="184">
        <v>0</v>
      </c>
      <c r="K192" s="184">
        <v>0</v>
      </c>
      <c r="L192" s="184">
        <v>0</v>
      </c>
      <c r="M192" s="184">
        <v>0</v>
      </c>
      <c r="N192" s="184">
        <v>0</v>
      </c>
      <c r="O192" s="184">
        <v>0</v>
      </c>
      <c r="P192" s="159">
        <v>0</v>
      </c>
      <c r="Q192" s="253">
        <v>18000</v>
      </c>
      <c r="R192" s="254">
        <v>18000</v>
      </c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</row>
    <row r="193" spans="1:62" s="34" customFormat="1" x14ac:dyDescent="0.3">
      <c r="A193" s="96">
        <v>42411</v>
      </c>
      <c r="B193" s="49" t="s">
        <v>50</v>
      </c>
      <c r="C193" s="125">
        <v>20451.61</v>
      </c>
      <c r="D193" s="115">
        <v>0</v>
      </c>
      <c r="E193" s="115">
        <v>0</v>
      </c>
      <c r="F193" s="65">
        <v>0</v>
      </c>
      <c r="G193" s="119">
        <v>16951.61</v>
      </c>
      <c r="H193" s="65">
        <v>0</v>
      </c>
      <c r="I193" s="115">
        <v>3500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5">
        <v>0</v>
      </c>
      <c r="P193" s="65">
        <v>0</v>
      </c>
      <c r="Q193" s="227">
        <v>18000</v>
      </c>
      <c r="R193" s="229">
        <v>18000</v>
      </c>
    </row>
    <row r="194" spans="1:62" s="37" customFormat="1" x14ac:dyDescent="0.3">
      <c r="A194" s="94">
        <v>4242</v>
      </c>
      <c r="B194" s="48" t="s">
        <v>66</v>
      </c>
      <c r="C194" s="123">
        <v>0</v>
      </c>
      <c r="D194" s="114">
        <v>0</v>
      </c>
      <c r="E194" s="114">
        <v>0</v>
      </c>
      <c r="F194" s="63">
        <v>0</v>
      </c>
      <c r="G194" s="118">
        <v>0</v>
      </c>
      <c r="H194" s="63">
        <v>0</v>
      </c>
      <c r="I194" s="114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255">
        <v>0</v>
      </c>
      <c r="R194" s="256">
        <v>0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</row>
    <row r="195" spans="1:62" ht="19.5" thickBot="1" x14ac:dyDescent="0.35">
      <c r="A195" s="93">
        <v>42421</v>
      </c>
      <c r="B195" s="185" t="s">
        <v>125</v>
      </c>
      <c r="C195" s="122">
        <v>0</v>
      </c>
      <c r="D195" s="67">
        <v>0</v>
      </c>
      <c r="E195" s="67">
        <v>0</v>
      </c>
      <c r="F195" s="67">
        <v>0</v>
      </c>
      <c r="G195" s="121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0</v>
      </c>
      <c r="M195" s="67">
        <v>0</v>
      </c>
      <c r="N195" s="67">
        <v>0</v>
      </c>
      <c r="O195" s="67">
        <v>0</v>
      </c>
      <c r="P195" s="67">
        <v>0</v>
      </c>
      <c r="Q195" s="245">
        <v>0</v>
      </c>
      <c r="R195" s="246">
        <v>0</v>
      </c>
    </row>
    <row r="196" spans="1:62" s="33" customFormat="1" ht="19.5" thickBot="1" x14ac:dyDescent="0.35">
      <c r="A196" s="68">
        <v>426</v>
      </c>
      <c r="B196" s="181" t="s">
        <v>26</v>
      </c>
      <c r="C196" s="145">
        <v>0</v>
      </c>
      <c r="D196" s="117">
        <v>0</v>
      </c>
      <c r="E196" s="117">
        <v>0</v>
      </c>
      <c r="F196" s="70">
        <v>0</v>
      </c>
      <c r="G196" s="160">
        <v>0</v>
      </c>
      <c r="H196" s="70">
        <v>0</v>
      </c>
      <c r="I196" s="117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129">
        <v>0</v>
      </c>
      <c r="R196" s="130">
        <v>0</v>
      </c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</row>
    <row r="197" spans="1:62" s="37" customFormat="1" x14ac:dyDescent="0.3">
      <c r="A197" s="149">
        <v>4262</v>
      </c>
      <c r="B197" s="180" t="s">
        <v>26</v>
      </c>
      <c r="C197" s="151">
        <v>0</v>
      </c>
      <c r="D197" s="158">
        <v>0</v>
      </c>
      <c r="E197" s="158">
        <v>0</v>
      </c>
      <c r="F197" s="159">
        <v>0</v>
      </c>
      <c r="G197" s="154">
        <v>0</v>
      </c>
      <c r="H197" s="159">
        <v>0</v>
      </c>
      <c r="I197" s="158">
        <v>0</v>
      </c>
      <c r="J197" s="159">
        <v>0</v>
      </c>
      <c r="K197" s="159">
        <v>0</v>
      </c>
      <c r="L197" s="159">
        <v>0</v>
      </c>
      <c r="M197" s="159">
        <v>0</v>
      </c>
      <c r="N197" s="159">
        <v>0</v>
      </c>
      <c r="O197" s="159">
        <v>0</v>
      </c>
      <c r="P197" s="159">
        <v>0</v>
      </c>
      <c r="Q197" s="253">
        <v>0</v>
      </c>
      <c r="R197" s="254">
        <v>0</v>
      </c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</row>
    <row r="198" spans="1:62" ht="19.5" thickBot="1" x14ac:dyDescent="0.35">
      <c r="A198" s="93">
        <v>42621</v>
      </c>
      <c r="B198" s="185" t="s">
        <v>26</v>
      </c>
      <c r="C198" s="122">
        <v>0</v>
      </c>
      <c r="D198" s="67">
        <v>0</v>
      </c>
      <c r="E198" s="67">
        <v>0</v>
      </c>
      <c r="F198" s="67">
        <v>0</v>
      </c>
      <c r="G198" s="121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245">
        <v>0</v>
      </c>
      <c r="R198" s="246">
        <v>0</v>
      </c>
    </row>
    <row r="199" spans="1:62" ht="19.5" thickBot="1" x14ac:dyDescent="0.35">
      <c r="A199" s="186"/>
      <c r="B199" s="187" t="s">
        <v>23</v>
      </c>
      <c r="C199" s="145">
        <v>10088541.119999999</v>
      </c>
      <c r="D199" s="148">
        <v>680000</v>
      </c>
      <c r="E199" s="117">
        <v>914462.5</v>
      </c>
      <c r="F199" s="70">
        <v>13300</v>
      </c>
      <c r="G199" s="160">
        <v>676732.26</v>
      </c>
      <c r="H199" s="70">
        <v>0</v>
      </c>
      <c r="I199" s="117">
        <v>7733913.8700000001</v>
      </c>
      <c r="J199" s="117">
        <v>8562.3799999999992</v>
      </c>
      <c r="K199" s="117">
        <v>107.14</v>
      </c>
      <c r="L199" s="70">
        <v>10799.99</v>
      </c>
      <c r="M199" s="70">
        <v>0</v>
      </c>
      <c r="N199" s="70">
        <v>0</v>
      </c>
      <c r="O199" s="70">
        <v>48520.119999999995</v>
      </c>
      <c r="P199" s="70">
        <v>2142.86</v>
      </c>
      <c r="Q199" s="129">
        <v>10390250</v>
      </c>
      <c r="R199" s="130">
        <v>10348800</v>
      </c>
    </row>
    <row r="200" spans="1:62" s="32" customFormat="1" ht="26.25" customHeight="1" thickBot="1" x14ac:dyDescent="0.35">
      <c r="A200" s="50"/>
      <c r="B200" s="51"/>
      <c r="C200" s="2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220"/>
      <c r="R200" s="220"/>
    </row>
    <row r="201" spans="1:62" s="32" customFormat="1" ht="14.25" customHeight="1" x14ac:dyDescent="0.3">
      <c r="A201" s="282" t="s">
        <v>160</v>
      </c>
      <c r="B201" s="283"/>
      <c r="C201" s="283"/>
      <c r="D201" s="283"/>
      <c r="E201" s="283"/>
      <c r="F201" s="284"/>
      <c r="G201" s="291">
        <f>-85872.76</f>
        <v>-85872.76</v>
      </c>
      <c r="H201" s="52"/>
      <c r="I201" s="52"/>
      <c r="J201" s="52"/>
      <c r="K201" s="52"/>
      <c r="L201" s="52"/>
      <c r="M201" s="52"/>
      <c r="N201" s="52"/>
      <c r="O201" s="52"/>
      <c r="Q201" s="220"/>
      <c r="R201" s="220"/>
    </row>
    <row r="202" spans="1:62" s="32" customFormat="1" ht="14.25" customHeight="1" x14ac:dyDescent="0.3">
      <c r="A202" s="285"/>
      <c r="B202" s="286"/>
      <c r="C202" s="286"/>
      <c r="D202" s="286"/>
      <c r="E202" s="286"/>
      <c r="F202" s="287"/>
      <c r="G202" s="292"/>
      <c r="H202" s="52"/>
      <c r="I202" s="52"/>
      <c r="J202" s="52"/>
      <c r="K202" s="52"/>
      <c r="L202" s="52"/>
      <c r="M202" s="52"/>
      <c r="N202" s="52"/>
      <c r="O202" s="52"/>
      <c r="Q202" s="220"/>
      <c r="R202" s="220"/>
    </row>
    <row r="203" spans="1:62" s="32" customFormat="1" ht="14.25" customHeight="1" thickBot="1" x14ac:dyDescent="0.35">
      <c r="A203" s="288"/>
      <c r="B203" s="289"/>
      <c r="C203" s="289"/>
      <c r="D203" s="289"/>
      <c r="E203" s="289"/>
      <c r="F203" s="290"/>
      <c r="G203" s="293"/>
      <c r="H203" s="52"/>
      <c r="I203" s="52"/>
      <c r="J203" s="52"/>
      <c r="K203" s="52"/>
      <c r="L203" s="52"/>
      <c r="M203" s="52"/>
      <c r="N203" s="52"/>
      <c r="O203" s="52"/>
      <c r="Q203" s="220"/>
      <c r="R203" s="220"/>
    </row>
    <row r="204" spans="1:62" s="32" customFormat="1" ht="14.25" customHeight="1" x14ac:dyDescent="0.3">
      <c r="A204" s="50"/>
      <c r="B204" s="51"/>
      <c r="C204" s="2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Q204" s="220"/>
      <c r="R204" s="220"/>
    </row>
    <row r="205" spans="1:62" s="32" customFormat="1" ht="14.25" customHeight="1" x14ac:dyDescent="0.35">
      <c r="A205" s="83"/>
      <c r="B205" s="84"/>
      <c r="C205" s="2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Q205" s="220"/>
      <c r="R205" s="220"/>
    </row>
    <row r="206" spans="1:62" ht="26.25" x14ac:dyDescent="0.4">
      <c r="A206" s="85"/>
      <c r="B206" s="86"/>
      <c r="D206" s="53"/>
      <c r="E206" s="53"/>
      <c r="F206" s="53"/>
      <c r="G206" s="53"/>
      <c r="H206" s="53"/>
      <c r="I206" s="7"/>
      <c r="J206" s="7"/>
      <c r="K206" s="7"/>
      <c r="L206" s="7"/>
      <c r="M206" s="7"/>
    </row>
    <row r="207" spans="1:62" ht="26.25" x14ac:dyDescent="0.4">
      <c r="A207" s="87"/>
      <c r="B207" s="88"/>
      <c r="E207" s="29"/>
      <c r="F207" s="29"/>
      <c r="G207" s="29"/>
      <c r="H207" s="29"/>
    </row>
    <row r="208" spans="1:62" ht="23.25" x14ac:dyDescent="0.35">
      <c r="A208" s="277"/>
      <c r="B208" s="277"/>
      <c r="C208" s="278"/>
      <c r="E208" s="29"/>
      <c r="F208" s="29"/>
      <c r="G208" s="29"/>
      <c r="H208" s="29"/>
    </row>
    <row r="209" spans="1:3" ht="23.25" x14ac:dyDescent="0.35">
      <c r="A209" s="278" t="s">
        <v>220</v>
      </c>
      <c r="B209" s="278"/>
      <c r="C209" s="278"/>
    </row>
    <row r="210" spans="1:3" ht="23.25" x14ac:dyDescent="0.35">
      <c r="A210" s="278"/>
      <c r="B210" s="278"/>
      <c r="C210" s="278"/>
    </row>
    <row r="211" spans="1:3" ht="23.25" x14ac:dyDescent="0.35">
      <c r="A211" s="278"/>
      <c r="B211" s="278"/>
      <c r="C211" s="278"/>
    </row>
    <row r="212" spans="1:3" ht="23.25" x14ac:dyDescent="0.35">
      <c r="A212" s="278"/>
      <c r="B212" s="278"/>
      <c r="C212" s="278"/>
    </row>
    <row r="213" spans="1:3" ht="23.25" x14ac:dyDescent="0.35">
      <c r="A213" s="278" t="s">
        <v>221</v>
      </c>
      <c r="B213" s="278"/>
      <c r="C213" s="278"/>
    </row>
    <row r="214" spans="1:3" ht="23.25" x14ac:dyDescent="0.35">
      <c r="A214" s="278"/>
      <c r="B214" s="278"/>
      <c r="C214" s="278"/>
    </row>
    <row r="215" spans="1:3" ht="23.25" x14ac:dyDescent="0.35">
      <c r="A215" s="278" t="s">
        <v>228</v>
      </c>
      <c r="B215" s="278"/>
      <c r="C215" s="278"/>
    </row>
    <row r="216" spans="1:3" ht="23.25" x14ac:dyDescent="0.35">
      <c r="A216" s="278"/>
      <c r="B216" s="278"/>
      <c r="C216" s="278"/>
    </row>
    <row r="217" spans="1:3" x14ac:dyDescent="0.3">
      <c r="A217"/>
      <c r="B217"/>
      <c r="C217" s="127"/>
    </row>
    <row r="218" spans="1:3" x14ac:dyDescent="0.3">
      <c r="A218" s="279"/>
      <c r="B218" s="280"/>
    </row>
  </sheetData>
  <mergeCells count="10">
    <mergeCell ref="M12:O12"/>
    <mergeCell ref="A201:F203"/>
    <mergeCell ref="G201:G203"/>
    <mergeCell ref="A1:C1"/>
    <mergeCell ref="M7:O7"/>
    <mergeCell ref="M8:O8"/>
    <mergeCell ref="M11:O11"/>
    <mergeCell ref="B3:G3"/>
    <mergeCell ref="M9:O9"/>
    <mergeCell ref="A2:N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71F4-351F-4183-9376-EACB7422C85C}">
  <dimension ref="A1:D30"/>
  <sheetViews>
    <sheetView workbookViewId="0">
      <selection activeCell="A28" sqref="A28"/>
    </sheetView>
  </sheetViews>
  <sheetFormatPr defaultRowHeight="12.75" x14ac:dyDescent="0.2"/>
  <cols>
    <col min="1" max="1" width="20.85546875" customWidth="1"/>
    <col min="2" max="2" width="81" customWidth="1"/>
    <col min="3" max="3" width="26.28515625" customWidth="1"/>
  </cols>
  <sheetData>
    <row r="1" spans="1:4" ht="39" thickBot="1" x14ac:dyDescent="0.25">
      <c r="A1" s="195" t="s">
        <v>186</v>
      </c>
      <c r="B1" s="195" t="s">
        <v>187</v>
      </c>
      <c r="C1" s="213" t="s">
        <v>200</v>
      </c>
      <c r="D1" s="196"/>
    </row>
    <row r="2" spans="1:4" ht="13.5" thickBot="1" x14ac:dyDescent="0.25">
      <c r="A2" s="197"/>
      <c r="B2" s="198"/>
      <c r="C2" s="199">
        <v>10088541.119999999</v>
      </c>
      <c r="D2" s="200"/>
    </row>
    <row r="3" spans="1:4" ht="15.75" x14ac:dyDescent="0.2">
      <c r="A3" s="201">
        <v>63612</v>
      </c>
      <c r="B3" s="202" t="s">
        <v>188</v>
      </c>
      <c r="C3" s="203">
        <v>7730413.8700000001</v>
      </c>
      <c r="D3" s="200"/>
    </row>
    <row r="4" spans="1:4" ht="15.75" x14ac:dyDescent="0.2">
      <c r="A4" s="204">
        <v>636131</v>
      </c>
      <c r="B4" s="205" t="s">
        <v>189</v>
      </c>
      <c r="C4" s="206">
        <v>13300</v>
      </c>
      <c r="D4" s="200"/>
    </row>
    <row r="5" spans="1:4" ht="15.75" x14ac:dyDescent="0.2">
      <c r="A5" s="204">
        <v>63622</v>
      </c>
      <c r="B5" s="205" t="s">
        <v>190</v>
      </c>
      <c r="C5" s="206">
        <v>3500</v>
      </c>
      <c r="D5" s="200"/>
    </row>
    <row r="6" spans="1:4" ht="15.75" x14ac:dyDescent="0.2">
      <c r="A6" s="204">
        <v>639311</v>
      </c>
      <c r="B6" s="207" t="s">
        <v>213</v>
      </c>
      <c r="C6" s="208">
        <v>48520.119999999995</v>
      </c>
      <c r="D6" s="200"/>
    </row>
    <row r="7" spans="1:4" ht="15.75" x14ac:dyDescent="0.2">
      <c r="A7" s="204">
        <v>639312</v>
      </c>
      <c r="B7" s="207" t="s">
        <v>214</v>
      </c>
      <c r="C7" s="208">
        <v>8562.3799999999992</v>
      </c>
      <c r="D7" s="200"/>
    </row>
    <row r="8" spans="1:4" ht="15.75" x14ac:dyDescent="0.2">
      <c r="A8" s="204">
        <v>639311</v>
      </c>
      <c r="B8" s="207" t="s">
        <v>215</v>
      </c>
      <c r="C8" s="208">
        <v>2142.86</v>
      </c>
      <c r="D8" s="200"/>
    </row>
    <row r="9" spans="1:4" ht="15.75" x14ac:dyDescent="0.2">
      <c r="A9" s="204">
        <v>639312</v>
      </c>
      <c r="B9" s="207" t="s">
        <v>216</v>
      </c>
      <c r="C9" s="208">
        <v>107.14</v>
      </c>
      <c r="D9" s="200"/>
    </row>
    <row r="10" spans="1:4" ht="15.75" x14ac:dyDescent="0.2">
      <c r="A10" s="204">
        <v>64143</v>
      </c>
      <c r="B10" s="207" t="s">
        <v>191</v>
      </c>
      <c r="C10" s="208">
        <v>1500</v>
      </c>
      <c r="D10" s="200"/>
    </row>
    <row r="11" spans="1:4" ht="15.75" x14ac:dyDescent="0.2">
      <c r="A11" s="204">
        <v>64151</v>
      </c>
      <c r="B11" s="205" t="s">
        <v>192</v>
      </c>
      <c r="C11" s="206">
        <v>0</v>
      </c>
      <c r="D11" s="200"/>
    </row>
    <row r="12" spans="1:4" ht="15.75" x14ac:dyDescent="0.2">
      <c r="A12" s="204">
        <v>65264</v>
      </c>
      <c r="B12" s="205" t="s">
        <v>193</v>
      </c>
      <c r="C12" s="206">
        <v>576359.5</v>
      </c>
      <c r="D12" s="200"/>
    </row>
    <row r="13" spans="1:4" ht="15.75" x14ac:dyDescent="0.2">
      <c r="A13" s="204">
        <v>66151</v>
      </c>
      <c r="B13" s="205" t="s">
        <v>194</v>
      </c>
      <c r="C13" s="206">
        <v>11000</v>
      </c>
      <c r="D13" s="200"/>
    </row>
    <row r="14" spans="1:4" ht="15.75" x14ac:dyDescent="0.2">
      <c r="A14" s="204">
        <v>66311</v>
      </c>
      <c r="B14" s="205" t="s">
        <v>217</v>
      </c>
      <c r="C14" s="206">
        <v>1200</v>
      </c>
      <c r="D14" s="200"/>
    </row>
    <row r="15" spans="1:4" ht="15.75" x14ac:dyDescent="0.2">
      <c r="A15" s="204">
        <v>66313</v>
      </c>
      <c r="B15" s="205" t="s">
        <v>218</v>
      </c>
      <c r="C15" s="206">
        <v>8599.99</v>
      </c>
      <c r="D15" s="200"/>
    </row>
    <row r="16" spans="1:4" ht="15.75" x14ac:dyDescent="0.2">
      <c r="A16" s="204">
        <v>66314</v>
      </c>
      <c r="B16" s="205" t="s">
        <v>219</v>
      </c>
      <c r="C16" s="206">
        <v>1000</v>
      </c>
      <c r="D16" s="200"/>
    </row>
    <row r="17" spans="1:4" ht="15.75" x14ac:dyDescent="0.2">
      <c r="A17" s="204">
        <v>671111</v>
      </c>
      <c r="B17" s="205" t="s">
        <v>195</v>
      </c>
      <c r="C17" s="206">
        <v>680000</v>
      </c>
      <c r="D17" s="200"/>
    </row>
    <row r="18" spans="1:4" ht="15.75" x14ac:dyDescent="0.2">
      <c r="A18" s="204">
        <v>671112</v>
      </c>
      <c r="B18" s="209" t="s">
        <v>196</v>
      </c>
      <c r="C18" s="206">
        <v>893342.5</v>
      </c>
      <c r="D18" s="200"/>
    </row>
    <row r="19" spans="1:4" ht="15.75" x14ac:dyDescent="0.2">
      <c r="A19" s="204">
        <v>67121</v>
      </c>
      <c r="B19" s="209" t="s">
        <v>197</v>
      </c>
      <c r="C19" s="206">
        <v>21120</v>
      </c>
      <c r="D19" s="200"/>
    </row>
    <row r="20" spans="1:4" ht="15.75" x14ac:dyDescent="0.2">
      <c r="A20" s="204">
        <v>68311</v>
      </c>
      <c r="B20" s="205" t="s">
        <v>198</v>
      </c>
      <c r="C20" s="206">
        <v>2000</v>
      </c>
      <c r="D20" s="200"/>
    </row>
    <row r="21" spans="1:4" ht="16.5" thickBot="1" x14ac:dyDescent="0.3">
      <c r="A21" s="210">
        <v>92211</v>
      </c>
      <c r="B21" s="211" t="s">
        <v>199</v>
      </c>
      <c r="C21" s="212">
        <v>85872.76</v>
      </c>
      <c r="D21" s="200"/>
    </row>
    <row r="22" spans="1:4" x14ac:dyDescent="0.2">
      <c r="A22" s="200"/>
      <c r="B22" s="200"/>
      <c r="C22" s="200"/>
      <c r="D22" s="200"/>
    </row>
    <row r="23" spans="1:4" ht="23.25" x14ac:dyDescent="0.35">
      <c r="A23" s="278" t="s">
        <v>220</v>
      </c>
      <c r="B23" s="278"/>
      <c r="C23" s="278"/>
      <c r="D23" s="200"/>
    </row>
    <row r="24" spans="1:4" ht="23.25" x14ac:dyDescent="0.35">
      <c r="A24" s="278"/>
      <c r="B24" s="278"/>
      <c r="C24" s="278"/>
      <c r="D24" s="200"/>
    </row>
    <row r="25" spans="1:4" ht="23.25" x14ac:dyDescent="0.35">
      <c r="A25" s="278" t="s">
        <v>221</v>
      </c>
      <c r="B25" s="278"/>
      <c r="C25" s="278"/>
    </row>
    <row r="26" spans="1:4" ht="23.25" x14ac:dyDescent="0.35">
      <c r="A26" s="278"/>
      <c r="B26" s="278"/>
      <c r="C26" s="278"/>
    </row>
    <row r="27" spans="1:4" ht="23.25" x14ac:dyDescent="0.35">
      <c r="A27" s="278" t="s">
        <v>226</v>
      </c>
      <c r="B27" s="278"/>
      <c r="C27" s="278"/>
    </row>
    <row r="28" spans="1:4" ht="23.25" x14ac:dyDescent="0.35">
      <c r="A28" s="278"/>
      <c r="B28" s="278"/>
      <c r="C28" s="278"/>
    </row>
    <row r="29" spans="1:4" x14ac:dyDescent="0.2">
      <c r="C29" s="127"/>
    </row>
    <row r="30" spans="1:4" ht="18.75" x14ac:dyDescent="0.3">
      <c r="A30" s="279"/>
      <c r="B30" s="280"/>
      <c r="C3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JLP(R)FP-Ril</vt:lpstr>
      <vt:lpstr>PRIHODI</vt:lpstr>
    </vt:vector>
  </TitlesOfParts>
  <Company>noname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</cp:lastModifiedBy>
  <cp:lastPrinted>2022-12-12T10:43:59Z</cp:lastPrinted>
  <dcterms:created xsi:type="dcterms:W3CDTF">2007-11-26T13:30:35Z</dcterms:created>
  <dcterms:modified xsi:type="dcterms:W3CDTF">2022-12-13T11:56:01Z</dcterms:modified>
</cp:coreProperties>
</file>